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 Planilha GINASIO P.ALTO" sheetId="1" r:id="rId1"/>
    <sheet name="Plan1" sheetId="2" r:id="rId2"/>
  </sheets>
  <definedNames>
    <definedName name="_xlnm.Print_Area" localSheetId="0">' Planilha GINASIO P.ALTO'!$A$1:$H$31</definedName>
  </definedNames>
  <calcPr fullCalcOnLoad="1"/>
</workbook>
</file>

<file path=xl/comments1.xml><?xml version="1.0" encoding="utf-8"?>
<comments xmlns="http://schemas.openxmlformats.org/spreadsheetml/2006/main">
  <authors>
    <author>william</author>
  </authors>
  <commentList>
    <comment ref="B13" authorId="0">
      <text>
        <r>
          <rPr>
            <b/>
            <sz val="9"/>
            <rFont val="Tahoma"/>
            <family val="2"/>
          </rPr>
          <t>william: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<sst xmlns="http://schemas.openxmlformats.org/spreadsheetml/2006/main" count="56" uniqueCount="52">
  <si>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 xml:space="preserve">A N E X O   I I </t>
  </si>
  <si>
    <t>PLANILHA ORÇAMENTÁRIA DE CUSTOS</t>
  </si>
  <si>
    <t xml:space="preserve">PREFEITURA: Prefeitura Municipal de Pouso Alto </t>
  </si>
  <si>
    <t>FOLHA Nº: 01/01</t>
  </si>
  <si>
    <t>OBRA:  CONSTRUÇÃO DE 01 GINÁSIO DE ESPORTE (Ac=1.888,55 m2) : FECHAMENTO DAS LATERAIS DA QUADRA.</t>
  </si>
  <si>
    <t>DATA: 11/10/2019</t>
  </si>
  <si>
    <t xml:space="preserve">LOCAL: Rodovia BR-354 - km     - Nº 830 ,  Bairro Centro </t>
  </si>
  <si>
    <t xml:space="preserve">FORMA DE EXECUÇÃO: </t>
  </si>
  <si>
    <t>REGIÃO/MÊS DE REFERÊNCIA:  COTAÇÃO MERCADO SETEMBRO/2019</t>
  </si>
  <si>
    <t>(    )</t>
  </si>
  <si>
    <t>DIRETA</t>
  </si>
  <si>
    <t>(  x  )</t>
  </si>
  <si>
    <t>INDIRETA</t>
  </si>
  <si>
    <t>PRAZO DE EXECUÇÃO:  3 (tres) Meses</t>
  </si>
  <si>
    <t>LDI</t>
  </si>
  <si>
    <t>ITEM</t>
  </si>
  <si>
    <t>CÓDIGO SINAP</t>
  </si>
  <si>
    <t>DESCRIÇÃO</t>
  </si>
  <si>
    <t>UNIDADE</t>
  </si>
  <si>
    <t>QUANTIDADE</t>
  </si>
  <si>
    <t>PREÇO UNITÁRIO S/ LDI</t>
  </si>
  <si>
    <t>PREÇO UNITÁRIO C/ LDI</t>
  </si>
  <si>
    <t>PREÇO TOTAL</t>
  </si>
  <si>
    <t>SUPRA ESTRUTURA</t>
  </si>
  <si>
    <t>SUB TOTAL</t>
  </si>
  <si>
    <t>1.1</t>
  </si>
  <si>
    <t>73942/2</t>
  </si>
  <si>
    <t>ARMAÇÃO DE AÇO CA - 60 diam. 3,4mm a 6,00mm- Fornecimento/corte ( c/perda de 10%) / dobra/colocação</t>
  </si>
  <si>
    <t>kg</t>
  </si>
  <si>
    <t>1.2</t>
  </si>
  <si>
    <t xml:space="preserve">74254/2 </t>
  </si>
  <si>
    <t>ARMAÇÃO DE AÇO CA -50 diam. 6,33,4mm a12,5mm- Fornecimento /corte- Fornecimento/corte ( c/perda de 10%) / dobra/colocação</t>
  </si>
  <si>
    <t>1.3</t>
  </si>
  <si>
    <t>Concreto FCK = 20 MPA, Traço 1:2,7:3 ( CIMENTO/AREIA MEDIA/BRITA 1) - PREPARO MECANICO COM BETONEIRA 400L  AF 07/2016</t>
  </si>
  <si>
    <t>M3</t>
  </si>
  <si>
    <t>PAREDES DE ALVENARIA</t>
  </si>
  <si>
    <t>2.1</t>
  </si>
  <si>
    <t>Alvenaria de vedação de blocos cerâmicos furadosna horizontal de 12x19x19 cm (Espessura 12 cm) de paredes com area liquida maior ou igual a 6m2 com vãos e argamassa de assentamento com preparo manual AF 06/2014</t>
  </si>
  <si>
    <t>M2</t>
  </si>
  <si>
    <t>2.2</t>
  </si>
  <si>
    <t>Bloco de vidro tipo canelado 19x19x19cm, assentado com argamassa traço 1:3 ( cimento e areia grossa) preparo mecanico , com rejuntamento em cimento btanco  e barras de aço</t>
  </si>
  <si>
    <t>2.3</t>
  </si>
  <si>
    <t>Chapisco aplicado em alvenaria (com presença de vãos) e estruturados de concreto de fachada, com colher de pedreiro , argamassa traço 1:3 com preparo manual AF/2014</t>
  </si>
  <si>
    <t>2.4</t>
  </si>
  <si>
    <t>Composição representativa) do serviço de emboço/massa única. Aplicado manualmente traço 1:2:8, em betoneira de 400 L. Paredes internas, com execução de taliscas, edificação habitacional unifamiliar ( casa ) edificação publica padrão. AF 12/2014</t>
  </si>
  <si>
    <t>TOTAL DO GERAL</t>
  </si>
  <si>
    <t>Ricardo Augusto Pinto Costa</t>
  </si>
  <si>
    <t>37421/D</t>
  </si>
  <si>
    <t>Carimbo e assinatura do engenheiro responsável técnico pela elaboração da planilha</t>
  </si>
  <si>
    <t>CREA</t>
  </si>
  <si>
    <t>Juliano Claudio da Silva</t>
  </si>
  <si>
    <t>Carimbo e assinatura do prefeito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</si>
</sst>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* #,##0.00_);_(* \(#,##0.00\);_(* &quot;-&quot;??_);_(@_)"/>
    <numFmt numFmtId="171" formatCode="_(&quot;R$ &quot;* #,##0_);_(&quot;R$ &quot;* \(#,##0\);_(&quot;R$ &quot;* &quot;-&quot;_);_(@_)"/>
    <numFmt numFmtId="172" formatCode="_(* #,##0_);_(* \(#,##0\);_(* &quot;-&quot;_);_(@_)"/>
    <numFmt numFmtId="173" formatCode="_(&quot;R$ &quot;* #,##0.00_);_(&quot;R$ &quot;* \(#,##0.00\);_(&quot;R$ &quot;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0" fontId="3" fillId="0" borderId="14" xfId="51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2" fontId="5" fillId="0" borderId="17" xfId="62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 wrapText="1"/>
    </xf>
    <xf numFmtId="2" fontId="5" fillId="33" borderId="17" xfId="62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170" fontId="5" fillId="33" borderId="17" xfId="62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4" fontId="0" fillId="3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32" borderId="38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3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41719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47625</xdr:colOff>
      <xdr:row>28</xdr:row>
      <xdr:rowOff>47625</xdr:rowOff>
    </xdr:from>
    <xdr:to>
      <xdr:col>8</xdr:col>
      <xdr:colOff>0</xdr:colOff>
      <xdr:row>31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9334500"/>
          <a:ext cx="85725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638175</xdr:colOff>
      <xdr:row>0</xdr:row>
      <xdr:rowOff>742950</xdr:rowOff>
    </xdr:to>
    <xdr:pic>
      <xdr:nvPicPr>
        <xdr:cNvPr id="3" name="Picture 8" descr="Imagens 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tabSelected="1" view="pageBreakPreview" zoomScaleSheetLayoutView="100" zoomScalePageLayoutView="0" workbookViewId="0" topLeftCell="A19">
      <selection activeCell="G22" sqref="G22"/>
    </sheetView>
  </sheetViews>
  <sheetFormatPr defaultColWidth="9.140625" defaultRowHeight="12.75"/>
  <cols>
    <col min="1" max="1" width="5.421875" style="0" bestFit="1" customWidth="1"/>
    <col min="2" max="2" width="10.7109375" style="0" bestFit="1" customWidth="1"/>
    <col min="3" max="3" width="54.8515625" style="0" customWidth="1"/>
    <col min="5" max="8" width="12.28125" style="0" customWidth="1"/>
    <col min="11" max="11" width="10.140625" style="0" bestFit="1" customWidth="1"/>
  </cols>
  <sheetData>
    <row r="1" spans="1:8" ht="72" customHeight="1">
      <c r="A1" s="60"/>
      <c r="B1" s="60"/>
      <c r="C1" s="61"/>
      <c r="D1" s="62"/>
      <c r="E1" s="62"/>
      <c r="F1" s="62"/>
      <c r="G1" s="62"/>
      <c r="H1" s="63"/>
    </row>
    <row r="2" spans="1:8" ht="15.75">
      <c r="A2" s="64" t="s">
        <v>0</v>
      </c>
      <c r="B2" s="65"/>
      <c r="C2" s="65"/>
      <c r="D2" s="65"/>
      <c r="E2" s="65"/>
      <c r="F2" s="65"/>
      <c r="G2" s="65"/>
      <c r="H2" s="66"/>
    </row>
    <row r="3" spans="1:8" ht="3.75" customHeight="1">
      <c r="A3" s="67"/>
      <c r="B3" s="67"/>
      <c r="C3" s="67"/>
      <c r="D3" s="67"/>
      <c r="E3" s="67"/>
      <c r="F3" s="67"/>
      <c r="G3" s="67"/>
      <c r="H3" s="67"/>
    </row>
    <row r="4" spans="1:8" ht="19.5" customHeight="1">
      <c r="A4" s="68" t="s">
        <v>1</v>
      </c>
      <c r="B4" s="69"/>
      <c r="C4" s="69"/>
      <c r="D4" s="69"/>
      <c r="E4" s="69"/>
      <c r="F4" s="69"/>
      <c r="G4" s="69"/>
      <c r="H4" s="70"/>
    </row>
    <row r="5" spans="1:8" ht="3.75" customHeight="1">
      <c r="A5" s="1"/>
      <c r="B5" s="1"/>
      <c r="C5" s="1"/>
      <c r="D5" s="1"/>
      <c r="E5" s="1"/>
      <c r="F5" s="1"/>
      <c r="G5" s="1"/>
      <c r="H5" s="1"/>
    </row>
    <row r="6" spans="1:8" ht="19.5" customHeight="1">
      <c r="A6" s="71" t="s">
        <v>2</v>
      </c>
      <c r="B6" s="72"/>
      <c r="C6" s="72"/>
      <c r="D6" s="72"/>
      <c r="E6" s="73"/>
      <c r="F6" s="74" t="s">
        <v>3</v>
      </c>
      <c r="G6" s="75"/>
      <c r="H6" s="76"/>
    </row>
    <row r="7" spans="1:8" ht="31.5" customHeight="1">
      <c r="A7" s="77" t="s">
        <v>4</v>
      </c>
      <c r="B7" s="78"/>
      <c r="C7" s="78"/>
      <c r="D7" s="78"/>
      <c r="E7" s="79"/>
      <c r="F7" s="80" t="s">
        <v>5</v>
      </c>
      <c r="G7" s="81"/>
      <c r="H7" s="82"/>
    </row>
    <row r="8" spans="1:8" ht="19.5" customHeight="1">
      <c r="A8" s="83" t="s">
        <v>6</v>
      </c>
      <c r="B8" s="84"/>
      <c r="C8" s="84"/>
      <c r="D8" s="85"/>
      <c r="E8" s="86" t="s">
        <v>7</v>
      </c>
      <c r="F8" s="87"/>
      <c r="G8" s="87"/>
      <c r="H8" s="88"/>
    </row>
    <row r="9" spans="1:8" ht="19.5" customHeight="1">
      <c r="A9" s="83" t="s">
        <v>8</v>
      </c>
      <c r="B9" s="84"/>
      <c r="C9" s="84"/>
      <c r="D9" s="85"/>
      <c r="E9" s="100" t="s">
        <v>9</v>
      </c>
      <c r="F9" s="102" t="s">
        <v>10</v>
      </c>
      <c r="G9" s="2" t="s">
        <v>11</v>
      </c>
      <c r="H9" s="3" t="s">
        <v>12</v>
      </c>
    </row>
    <row r="10" spans="1:8" ht="19.5" customHeight="1">
      <c r="A10" s="89" t="s">
        <v>13</v>
      </c>
      <c r="B10" s="90"/>
      <c r="C10" s="90"/>
      <c r="D10" s="91"/>
      <c r="E10" s="101"/>
      <c r="F10" s="103"/>
      <c r="G10" s="4" t="s">
        <v>14</v>
      </c>
      <c r="H10" s="5">
        <v>0.25</v>
      </c>
    </row>
    <row r="11" spans="1:8" ht="3.75" customHeight="1">
      <c r="A11" s="92"/>
      <c r="B11" s="92"/>
      <c r="C11" s="92"/>
      <c r="D11" s="92"/>
      <c r="E11" s="92"/>
      <c r="F11" s="92"/>
      <c r="G11" s="92"/>
      <c r="H11" s="93"/>
    </row>
    <row r="12" spans="1:8" ht="38.25">
      <c r="A12" s="6" t="s">
        <v>15</v>
      </c>
      <c r="B12" s="7" t="s">
        <v>16</v>
      </c>
      <c r="C12" s="6" t="s">
        <v>17</v>
      </c>
      <c r="D12" s="6" t="s">
        <v>18</v>
      </c>
      <c r="E12" s="6" t="s">
        <v>19</v>
      </c>
      <c r="F12" s="7" t="s">
        <v>20</v>
      </c>
      <c r="G12" s="7" t="s">
        <v>21</v>
      </c>
      <c r="H12" s="8" t="s">
        <v>22</v>
      </c>
    </row>
    <row r="13" spans="1:8" ht="28.5" customHeight="1">
      <c r="A13" s="9">
        <v>1</v>
      </c>
      <c r="B13" s="10"/>
      <c r="C13" s="11" t="s">
        <v>23</v>
      </c>
      <c r="D13" s="12"/>
      <c r="E13" s="13"/>
      <c r="F13" s="13"/>
      <c r="G13" s="14" t="s">
        <v>24</v>
      </c>
      <c r="H13" s="15">
        <f>H14+H15+H16</f>
        <v>4610.2272</v>
      </c>
    </row>
    <row r="14" spans="1:10" ht="26.25" customHeight="1">
      <c r="A14" s="16" t="s">
        <v>25</v>
      </c>
      <c r="B14" s="17" t="s">
        <v>26</v>
      </c>
      <c r="C14" s="18" t="s">
        <v>27</v>
      </c>
      <c r="D14" s="19" t="s">
        <v>28</v>
      </c>
      <c r="E14" s="20">
        <v>70.24</v>
      </c>
      <c r="F14" s="20">
        <v>6.2</v>
      </c>
      <c r="G14" s="20">
        <v>7.83</v>
      </c>
      <c r="H14" s="20">
        <f>E14*G14</f>
        <v>549.9792</v>
      </c>
      <c r="J14" s="58">
        <f>(6.24+6.11+6.24)/3</f>
        <v>6.196666666666668</v>
      </c>
    </row>
    <row r="15" spans="1:10" ht="21.75" customHeight="1">
      <c r="A15" s="16" t="s">
        <v>29</v>
      </c>
      <c r="B15" s="17" t="s">
        <v>30</v>
      </c>
      <c r="C15" s="18" t="s">
        <v>31</v>
      </c>
      <c r="D15" s="19" t="s">
        <v>28</v>
      </c>
      <c r="E15" s="20">
        <v>328</v>
      </c>
      <c r="F15" s="20">
        <v>6.32</v>
      </c>
      <c r="G15" s="20">
        <v>7.98</v>
      </c>
      <c r="H15" s="20">
        <f>E15*G15</f>
        <v>2617.44</v>
      </c>
      <c r="J15" s="59">
        <f>(6.32+6.31+6.32)/3</f>
        <v>6.316666666666666</v>
      </c>
    </row>
    <row r="16" spans="1:10" ht="22.5" customHeight="1">
      <c r="A16" s="16" t="s">
        <v>32</v>
      </c>
      <c r="B16" s="17">
        <v>94964</v>
      </c>
      <c r="C16" s="18" t="s">
        <v>33</v>
      </c>
      <c r="D16" s="19" t="s">
        <v>34</v>
      </c>
      <c r="E16" s="20">
        <v>4.35</v>
      </c>
      <c r="F16" s="20">
        <v>262.5</v>
      </c>
      <c r="G16" s="20">
        <v>331.68</v>
      </c>
      <c r="H16" s="20">
        <f>E16*G16</f>
        <v>1442.808</v>
      </c>
      <c r="J16" s="59">
        <f>(267.36+252.77+267.36)/3</f>
        <v>262.49666666666667</v>
      </c>
    </row>
    <row r="17" spans="1:8" ht="27.75" customHeight="1">
      <c r="A17" s="16">
        <v>2</v>
      </c>
      <c r="B17" s="21"/>
      <c r="C17" s="22" t="s">
        <v>35</v>
      </c>
      <c r="D17" s="23"/>
      <c r="E17" s="20"/>
      <c r="F17" s="20"/>
      <c r="G17" s="20"/>
      <c r="H17" s="24">
        <f>H18+H19+H20+H21</f>
        <v>48355.1808</v>
      </c>
    </row>
    <row r="18" spans="1:10" ht="44.25" customHeight="1">
      <c r="A18" s="16" t="s">
        <v>36</v>
      </c>
      <c r="B18" s="17">
        <v>87520</v>
      </c>
      <c r="C18" s="25" t="s">
        <v>37</v>
      </c>
      <c r="D18" s="23" t="s">
        <v>38</v>
      </c>
      <c r="E18" s="20">
        <v>155.52</v>
      </c>
      <c r="F18" s="20">
        <v>54.96</v>
      </c>
      <c r="G18" s="20">
        <v>69.44</v>
      </c>
      <c r="H18" s="20">
        <f>E18*G18</f>
        <v>10799.3088</v>
      </c>
      <c r="J18" s="59">
        <f>(55.33+54.23+55.33)/3</f>
        <v>54.96333333333333</v>
      </c>
    </row>
    <row r="19" spans="1:10" ht="34.5" customHeight="1">
      <c r="A19" s="16" t="s">
        <v>39</v>
      </c>
      <c r="B19" s="16">
        <v>72139</v>
      </c>
      <c r="C19" s="26" t="s">
        <v>40</v>
      </c>
      <c r="D19" s="16" t="s">
        <v>38</v>
      </c>
      <c r="E19" s="16">
        <v>48.4</v>
      </c>
      <c r="F19" s="20">
        <v>424.25</v>
      </c>
      <c r="G19" s="20">
        <v>535.92</v>
      </c>
      <c r="H19" s="20">
        <f>E19*G19</f>
        <v>25938.528</v>
      </c>
      <c r="J19" s="59">
        <f>(420.53+420.53+431.7)/3</f>
        <v>424.25333333333333</v>
      </c>
    </row>
    <row r="20" spans="1:10" ht="46.5" customHeight="1">
      <c r="A20" s="16" t="s">
        <v>41</v>
      </c>
      <c r="B20" s="16">
        <v>87904</v>
      </c>
      <c r="C20" s="27" t="s">
        <v>42</v>
      </c>
      <c r="D20" s="16" t="s">
        <v>38</v>
      </c>
      <c r="E20" s="16">
        <v>311.04</v>
      </c>
      <c r="F20" s="9">
        <v>6.05</v>
      </c>
      <c r="G20" s="28">
        <v>7.64</v>
      </c>
      <c r="H20" s="20">
        <f>E20*G20</f>
        <v>2376.3456</v>
      </c>
      <c r="J20">
        <f>(6.13+5.89+6.13)/3</f>
        <v>6.05</v>
      </c>
    </row>
    <row r="21" spans="1:12" ht="50.25" customHeight="1">
      <c r="A21" s="29" t="s">
        <v>43</v>
      </c>
      <c r="B21" s="29">
        <v>89173</v>
      </c>
      <c r="C21" s="30" t="s">
        <v>44</v>
      </c>
      <c r="D21" s="31" t="s">
        <v>38</v>
      </c>
      <c r="E21" s="32">
        <v>311.04</v>
      </c>
      <c r="F21" s="32">
        <v>23.51</v>
      </c>
      <c r="G21" s="32">
        <v>29.71</v>
      </c>
      <c r="H21" s="20">
        <f>E21*G21</f>
        <v>9240.9984</v>
      </c>
      <c r="J21" s="59">
        <f>(23.65+23.65+23.24)/3</f>
        <v>23.513333333333332</v>
      </c>
      <c r="L21">
        <f>54045.35+53483.9+52369.52</f>
        <v>159898.77</v>
      </c>
    </row>
    <row r="22" spans="1:8" ht="40.5" customHeight="1">
      <c r="A22" s="29"/>
      <c r="B22" s="29"/>
      <c r="C22" s="33" t="s">
        <v>45</v>
      </c>
      <c r="D22" s="31"/>
      <c r="E22" s="32"/>
      <c r="F22" s="32"/>
      <c r="G22" s="32"/>
      <c r="H22" s="34">
        <f>H13+H17</f>
        <v>52965.408</v>
      </c>
    </row>
    <row r="23" spans="1:12" ht="21" customHeight="1">
      <c r="A23" s="35"/>
      <c r="B23" s="94" t="s">
        <v>46</v>
      </c>
      <c r="C23" s="95"/>
      <c r="D23" s="37"/>
      <c r="E23" s="94" t="s">
        <v>47</v>
      </c>
      <c r="F23" s="95"/>
      <c r="G23" s="36"/>
      <c r="H23" s="38"/>
      <c r="L23">
        <f>L21/3</f>
        <v>53299.59</v>
      </c>
    </row>
    <row r="24" spans="1:8" ht="16.5" customHeight="1">
      <c r="A24" s="39"/>
      <c r="B24" s="96" t="s">
        <v>48</v>
      </c>
      <c r="C24" s="96"/>
      <c r="D24" s="41"/>
      <c r="E24" s="96" t="s">
        <v>49</v>
      </c>
      <c r="F24" s="96"/>
      <c r="G24" s="40"/>
      <c r="H24" s="42"/>
    </row>
    <row r="25" spans="1:8" ht="12.75" customHeight="1">
      <c r="A25" s="43"/>
      <c r="B25" s="44"/>
      <c r="C25" s="44"/>
      <c r="D25" s="44"/>
      <c r="E25" s="44"/>
      <c r="F25" s="44"/>
      <c r="G25" s="44"/>
      <c r="H25" s="45"/>
    </row>
    <row r="26" spans="1:8" ht="24" customHeight="1">
      <c r="A26" s="46"/>
      <c r="B26" s="47"/>
      <c r="C26" s="47"/>
      <c r="D26" s="47"/>
      <c r="E26" s="47"/>
      <c r="F26" s="47"/>
      <c r="G26" s="47"/>
      <c r="H26" s="48"/>
    </row>
    <row r="27" spans="1:8" ht="24" customHeight="1">
      <c r="A27" s="49"/>
      <c r="B27" s="97" t="s">
        <v>50</v>
      </c>
      <c r="C27" s="98"/>
      <c r="D27" s="51"/>
      <c r="E27" s="98"/>
      <c r="F27" s="98"/>
      <c r="G27" s="50"/>
      <c r="H27" s="52"/>
    </row>
    <row r="28" spans="1:8" ht="24" customHeight="1">
      <c r="A28" s="53"/>
      <c r="B28" s="99" t="s">
        <v>51</v>
      </c>
      <c r="C28" s="99"/>
      <c r="D28" s="55"/>
      <c r="E28" s="99"/>
      <c r="F28" s="99"/>
      <c r="G28" s="54"/>
      <c r="H28" s="56"/>
    </row>
    <row r="29" spans="1:8" ht="24" customHeight="1">
      <c r="A29" s="57"/>
      <c r="B29" s="57"/>
      <c r="C29" s="57"/>
      <c r="D29" s="57"/>
      <c r="E29" s="57"/>
      <c r="F29" s="57"/>
      <c r="G29" s="57"/>
      <c r="H29" s="57"/>
    </row>
    <row r="30" ht="24" customHeight="1"/>
    <row r="31" ht="24" customHeight="1"/>
    <row r="32" ht="42" customHeight="1"/>
    <row r="33" ht="24" customHeight="1"/>
    <row r="34" ht="25.5" customHeight="1"/>
    <row r="35" ht="18" customHeight="1"/>
    <row r="36" ht="14.25" customHeight="1"/>
    <row r="37" ht="11.25" customHeight="1"/>
    <row r="38" ht="11.25" customHeight="1"/>
    <row r="42" ht="11.25" customHeight="1"/>
    <row r="44" ht="12" customHeight="1"/>
    <row r="45" ht="11.25" customHeight="1"/>
    <row r="46" ht="12" customHeight="1"/>
    <row r="47" ht="13.5" customHeight="1"/>
    <row r="48" ht="4.5" customHeight="1"/>
  </sheetData>
  <sheetProtection/>
  <mergeCells count="24">
    <mergeCell ref="B28:C28"/>
    <mergeCell ref="E28:F28"/>
    <mergeCell ref="E9:E10"/>
    <mergeCell ref="F9:F10"/>
    <mergeCell ref="A11:H11"/>
    <mergeCell ref="B23:C23"/>
    <mergeCell ref="E23:F23"/>
    <mergeCell ref="B24:C24"/>
    <mergeCell ref="E24:F24"/>
    <mergeCell ref="B27:C27"/>
    <mergeCell ref="E27:F27"/>
    <mergeCell ref="A7:E7"/>
    <mergeCell ref="F7:H7"/>
    <mergeCell ref="A8:D8"/>
    <mergeCell ref="E8:H8"/>
    <mergeCell ref="A9:D9"/>
    <mergeCell ref="A10:D10"/>
    <mergeCell ref="A1:B1"/>
    <mergeCell ref="C1:H1"/>
    <mergeCell ref="A2:H2"/>
    <mergeCell ref="A3:H3"/>
    <mergeCell ref="A4:H4"/>
    <mergeCell ref="A6:E6"/>
    <mergeCell ref="F6:H6"/>
  </mergeCells>
  <printOptions/>
  <pageMargins left="0.7874015748031497" right="0.1968503937007874" top="0.3937007874015748" bottom="0.3937007874015748" header="0" footer="0"/>
  <pageSetup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Usuario</cp:lastModifiedBy>
  <cp:lastPrinted>2019-10-16T21:07:12Z</cp:lastPrinted>
  <dcterms:created xsi:type="dcterms:W3CDTF">2006-09-22T13:55:22Z</dcterms:created>
  <dcterms:modified xsi:type="dcterms:W3CDTF">2019-11-29T18:28:10Z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1046-11.2.0.9052</vt:lpwstr>
  </property>
</Properties>
</file>