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 Planilha TAC 2013" sheetId="1" r:id="rId1"/>
  </sheets>
  <externalReferences>
    <externalReference r:id="rId4"/>
  </externalReferences>
  <definedNames>
    <definedName name="_xlnm.Print_Area" localSheetId="0">' Planilha TAC 2013'!$A$1:$H$34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<sst xmlns="http://schemas.openxmlformats.org/spreadsheetml/2006/main" count="56" uniqueCount="53">
  <si>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A N E X O   I I </t>
  </si>
  <si>
    <t>PLANILHA ORÇAMENTÁRIA DE CUSTOS DE OBRAS</t>
  </si>
  <si>
    <t xml:space="preserve">PREFEITURA: Prefeitura Municipal de Pouso Alto </t>
  </si>
  <si>
    <t>FOLHA Nº: 01/01</t>
  </si>
  <si>
    <t>OBRA: PAVIMENTAÇÃO DE UMA RUA EM POUSO ALTO - 2ª ETAPA</t>
  </si>
  <si>
    <t>DATA: 20/11/2019</t>
  </si>
  <si>
    <t xml:space="preserve">LOCAL:    Acesso á Nova Sede da Prefeitura e Creche Pró Infância-MEC   </t>
  </si>
  <si>
    <t xml:space="preserve">FORMA DE EXECUÇÃO: </t>
  </si>
  <si>
    <t>REGIÃO/MÊS DE REFERÊNCIA: SETOP-MG-Região Sul - ABRIL/19</t>
  </si>
  <si>
    <t>(    )</t>
  </si>
  <si>
    <t>DIRETA</t>
  </si>
  <si>
    <t>(  x  )</t>
  </si>
  <si>
    <t>INDIRETA</t>
  </si>
  <si>
    <t xml:space="preserve">PRAZO DE EXECUÇÃO:  3 MESES </t>
  </si>
  <si>
    <t>LDI</t>
  </si>
  <si>
    <t>ITEM</t>
  </si>
  <si>
    <t>CÓDIGO</t>
  </si>
  <si>
    <t>DESCRIÇÃO</t>
  </si>
  <si>
    <t>UNIDADE</t>
  </si>
  <si>
    <t>QUANTIDADE</t>
  </si>
  <si>
    <t>PREÇO UNITÁRIO S/ LDI</t>
  </si>
  <si>
    <t>PREÇO UNITÁRIO C/ LDI</t>
  </si>
  <si>
    <t>PREÇO TOTAL</t>
  </si>
  <si>
    <t>I</t>
  </si>
  <si>
    <t>IIO-001</t>
  </si>
  <si>
    <t>INSTALAÇÕES INICIAIS DA OBRA</t>
  </si>
  <si>
    <t xml:space="preserve"> </t>
  </si>
  <si>
    <t>SUB TOTAL</t>
  </si>
  <si>
    <t>1.1</t>
  </si>
  <si>
    <t>IIO-PLA-005</t>
  </si>
  <si>
    <t>FORNECIMENTO E COLOCAÇÃO DE PLACA DE OBRA EM CHAPA GALVANIZADA (3,00 X 1,50 M) - GOVERNO DO ESTADO</t>
  </si>
  <si>
    <t>UN</t>
  </si>
  <si>
    <t>2</t>
  </si>
  <si>
    <t>PAV-ET</t>
  </si>
  <si>
    <t xml:space="preserve">PAVIMENTAÇÃO  DA RUA DE ACESSO Á  NOVA SEDE DA PREF. E CRECHE  PRÓ INFÂNCIA (135,00X6,00) </t>
  </si>
  <si>
    <t>M2</t>
  </si>
  <si>
    <t>2.1</t>
  </si>
  <si>
    <t>OBR-VIA-215</t>
  </si>
  <si>
    <t>EXECUÇÃO DE CALÇAMENTO EM BLOCKET - E = 8 CM - FCK = 25 MPA, INCLUINDO FORN. DE TODOS MATERIAS, COLCHÃO DE ASSENTAMENTO,</t>
  </si>
  <si>
    <t>2.2</t>
  </si>
  <si>
    <t>URB-MFC-005</t>
  </si>
  <si>
    <t>MEIO-FIO DE CONCRETO PRÉ-MOLD. TIPO A - (10 X 30 X 100) CM</t>
  </si>
  <si>
    <t>M</t>
  </si>
  <si>
    <t>2.3</t>
  </si>
  <si>
    <t>DRE-SAR-010</t>
  </si>
  <si>
    <t>SARJETA TIPO 2 - 50 X 5 CM, I = 15 %, PADRÃO DEOP-MG</t>
  </si>
  <si>
    <t>TOTAL GERAL DA OBRA</t>
  </si>
  <si>
    <t>RICARDO AGUSTO PINTO COSTA</t>
  </si>
  <si>
    <t>37421/D-</t>
  </si>
  <si>
    <t>Carimbo e assinatura do engenheiro responsável técnico pela elaboração da planilha</t>
  </si>
  <si>
    <t>CREA</t>
  </si>
  <si>
    <t>Juliano claudio da silva</t>
  </si>
  <si>
    <t>Carimbo e assinatura do prefeito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</si>
</sst>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&quot;R$ &quot;* #,##0_);_(&quot;R$ &quot;* \(#,##0\);_(&quot;R$ &quot;* &quot;-&quot;_);_(@_)"/>
    <numFmt numFmtId="178" formatCode="_(* #,##0_);_(* \(#,##0\);_(* &quot;-&quot;_);_(@_)"/>
    <numFmt numFmtId="179" formatCode="_(&quot;R$ &quot;* #,##0.00_);_(&quot;R$ &quot;* \(#,##0.00\);_(&quot;R$ &quot;* &quot;-&quot;??_);_(@_)"/>
  </numFmts>
  <fonts count="4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7.5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3" borderId="2" applyNumberFormat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0" fillId="6" borderId="3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38" fillId="0" borderId="6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7" applyNumberFormat="0" applyAlignment="0" applyProtection="0"/>
    <xf numFmtId="0" fontId="40" fillId="13" borderId="8" applyNumberFormat="0" applyAlignment="0" applyProtection="0"/>
    <xf numFmtId="0" fontId="41" fillId="13" borderId="7" applyNumberFormat="0" applyAlignment="0" applyProtection="0"/>
    <xf numFmtId="0" fontId="42" fillId="0" borderId="9" applyNumberFormat="0" applyFill="0" applyAlignment="0" applyProtection="0"/>
    <xf numFmtId="0" fontId="29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19" borderId="0" applyNumberFormat="0" applyBorder="0" applyAlignment="0" applyProtection="0"/>
    <xf numFmtId="0" fontId="29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3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10" fontId="3" fillId="0" borderId="36" xfId="18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2" fontId="5" fillId="0" borderId="26" xfId="15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Box 147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47625</xdr:colOff>
      <xdr:row>28</xdr:row>
      <xdr:rowOff>47625</xdr:rowOff>
    </xdr:from>
    <xdr:to>
      <xdr:col>8</xdr:col>
      <xdr:colOff>0</xdr:colOff>
      <xdr:row>31</xdr:row>
      <xdr:rowOff>152400</xdr:rowOff>
    </xdr:to>
    <xdr:sp>
      <xdr:nvSpPr>
        <xdr:cNvPr id="2" name="TextBox 148"/>
        <xdr:cNvSpPr txBox="1">
          <a:spLocks noChangeArrowheads="1"/>
        </xdr:cNvSpPr>
      </xdr:nvSpPr>
      <xdr:spPr>
        <a:xfrm>
          <a:off x="47625" y="7305675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2</xdr:col>
      <xdr:colOff>38100</xdr:colOff>
      <xdr:row>0</xdr:row>
      <xdr:rowOff>742950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DE%20CALCULO%20PAV.%200Q1%20TRECHO%20&#193;%20PAV.B.%20CENTRO%20-%20SEGOV%20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álculo"/>
    </sheetNames>
    <sheetDataSet>
      <sheetData sheetId="0">
        <row r="9">
          <cell r="D9">
            <v>660</v>
          </cell>
        </row>
        <row r="10">
          <cell r="D10">
            <v>572</v>
          </cell>
        </row>
        <row r="11">
          <cell r="D11">
            <v>232</v>
          </cell>
        </row>
        <row r="12">
          <cell r="D12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tabSelected="1" zoomScaleSheetLayoutView="100" workbookViewId="0" topLeftCell="A1">
      <selection activeCell="G19" sqref="G19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48.00390625" style="0" customWidth="1"/>
    <col min="5" max="8" width="12.28125" style="0" customWidth="1"/>
  </cols>
  <sheetData>
    <row r="1" spans="1:8" ht="60.75" customHeight="1">
      <c r="A1" s="2"/>
      <c r="B1" s="2"/>
      <c r="C1" s="3"/>
      <c r="D1" s="3"/>
      <c r="E1" s="3"/>
      <c r="F1" s="3"/>
      <c r="G1" s="3"/>
      <c r="H1" s="3"/>
    </row>
    <row r="2" spans="1:8" ht="16.5">
      <c r="A2" s="4" t="s">
        <v>0</v>
      </c>
      <c r="B2" s="5"/>
      <c r="C2" s="5"/>
      <c r="D2" s="5"/>
      <c r="E2" s="5"/>
      <c r="F2" s="5"/>
      <c r="G2" s="5"/>
      <c r="H2" s="6"/>
    </row>
    <row r="3" spans="1:8" ht="3.75" customHeight="1">
      <c r="A3" s="7"/>
      <c r="B3" s="7"/>
      <c r="C3" s="7"/>
      <c r="D3" s="7"/>
      <c r="E3" s="7"/>
      <c r="F3" s="7"/>
      <c r="G3" s="7"/>
      <c r="H3" s="7"/>
    </row>
    <row r="4" spans="1:8" ht="19.5" customHeight="1">
      <c r="A4" s="8" t="s">
        <v>1</v>
      </c>
      <c r="B4" s="9"/>
      <c r="C4" s="9"/>
      <c r="D4" s="9"/>
      <c r="E4" s="9"/>
      <c r="F4" s="9"/>
      <c r="G4" s="9"/>
      <c r="H4" s="10"/>
    </row>
    <row r="5" spans="1:8" ht="3.75" customHeight="1">
      <c r="A5" s="11"/>
      <c r="B5" s="11"/>
      <c r="C5" s="11"/>
      <c r="D5" s="11"/>
      <c r="E5" s="11"/>
      <c r="F5" s="11"/>
      <c r="G5" s="11"/>
      <c r="H5" s="11"/>
    </row>
    <row r="6" spans="1:10" ht="19.5" customHeight="1">
      <c r="A6" s="12" t="s">
        <v>2</v>
      </c>
      <c r="B6" s="13"/>
      <c r="C6" s="13"/>
      <c r="D6" s="13"/>
      <c r="E6" s="14"/>
      <c r="F6" s="15" t="s">
        <v>3</v>
      </c>
      <c r="G6" s="16"/>
      <c r="H6" s="17"/>
      <c r="J6" s="65"/>
    </row>
    <row r="7" spans="1:8" ht="19.5" customHeight="1">
      <c r="A7" s="18" t="s">
        <v>4</v>
      </c>
      <c r="B7" s="19"/>
      <c r="C7" s="19"/>
      <c r="D7" s="19"/>
      <c r="E7" s="20"/>
      <c r="F7" s="21" t="s">
        <v>5</v>
      </c>
      <c r="G7" s="22"/>
      <c r="H7" s="23"/>
    </row>
    <row r="8" spans="1:8" ht="19.5" customHeight="1">
      <c r="A8" s="24" t="s">
        <v>6</v>
      </c>
      <c r="B8" s="25"/>
      <c r="C8" s="25"/>
      <c r="D8" s="26"/>
      <c r="E8" s="27" t="s">
        <v>7</v>
      </c>
      <c r="F8" s="28"/>
      <c r="G8" s="28"/>
      <c r="H8" s="29"/>
    </row>
    <row r="9" spans="1:8" ht="19.5" customHeight="1">
      <c r="A9" s="24" t="s">
        <v>8</v>
      </c>
      <c r="B9" s="25"/>
      <c r="C9" s="25"/>
      <c r="D9" s="26"/>
      <c r="E9" s="30" t="s">
        <v>9</v>
      </c>
      <c r="F9" s="31" t="s">
        <v>10</v>
      </c>
      <c r="G9" s="28" t="s">
        <v>11</v>
      </c>
      <c r="H9" s="32" t="s">
        <v>12</v>
      </c>
    </row>
    <row r="10" spans="1:8" ht="19.5" customHeight="1">
      <c r="A10" s="33" t="s">
        <v>13</v>
      </c>
      <c r="B10" s="34"/>
      <c r="C10" s="34"/>
      <c r="D10" s="35"/>
      <c r="E10" s="36"/>
      <c r="F10" s="37"/>
      <c r="G10" s="38" t="s">
        <v>14</v>
      </c>
      <c r="H10" s="39">
        <v>0.2557</v>
      </c>
    </row>
    <row r="11" spans="1:8" ht="3.75" customHeight="1">
      <c r="A11" s="40"/>
      <c r="B11" s="40"/>
      <c r="C11" s="40"/>
      <c r="D11" s="40"/>
      <c r="E11" s="40"/>
      <c r="F11" s="40"/>
      <c r="G11" s="40"/>
      <c r="H11" s="40"/>
    </row>
    <row r="12" spans="1:8" ht="38.25">
      <c r="A12" s="41" t="s">
        <v>15</v>
      </c>
      <c r="B12" s="42" t="s">
        <v>16</v>
      </c>
      <c r="C12" s="42" t="s">
        <v>17</v>
      </c>
      <c r="D12" s="42" t="s">
        <v>18</v>
      </c>
      <c r="E12" s="42" t="s">
        <v>19</v>
      </c>
      <c r="F12" s="43" t="s">
        <v>20</v>
      </c>
      <c r="G12" s="43" t="s">
        <v>21</v>
      </c>
      <c r="H12" s="44" t="s">
        <v>22</v>
      </c>
    </row>
    <row r="13" spans="1:8" s="1" customFormat="1" ht="30" customHeight="1">
      <c r="A13" s="45" t="s">
        <v>23</v>
      </c>
      <c r="B13" s="46" t="s">
        <v>24</v>
      </c>
      <c r="C13" s="47" t="s">
        <v>25</v>
      </c>
      <c r="D13" s="48"/>
      <c r="E13" s="49" t="s">
        <v>26</v>
      </c>
      <c r="F13" s="49"/>
      <c r="G13" s="50" t="s">
        <v>27</v>
      </c>
      <c r="H13" s="50">
        <f>SUM(H14:H14)</f>
        <v>1088.64</v>
      </c>
    </row>
    <row r="14" spans="1:9" ht="33" customHeight="1">
      <c r="A14" s="51" t="s">
        <v>28</v>
      </c>
      <c r="B14" s="52" t="s">
        <v>29</v>
      </c>
      <c r="C14" s="53" t="s">
        <v>30</v>
      </c>
      <c r="D14" s="48" t="s">
        <v>31</v>
      </c>
      <c r="E14" s="49">
        <v>1</v>
      </c>
      <c r="F14" s="49">
        <v>866.95</v>
      </c>
      <c r="G14" s="49">
        <v>1088.64</v>
      </c>
      <c r="H14" s="49">
        <f>E14*G14</f>
        <v>1088.64</v>
      </c>
      <c r="I14" s="66"/>
    </row>
    <row r="15" spans="1:8" ht="32.25" customHeight="1">
      <c r="A15" s="46" t="s">
        <v>32</v>
      </c>
      <c r="B15" s="46" t="s">
        <v>33</v>
      </c>
      <c r="C15" s="47" t="s">
        <v>34</v>
      </c>
      <c r="D15" s="48" t="s">
        <v>35</v>
      </c>
      <c r="E15" s="54">
        <f>'[1]Memória de cálculo'!$D$9</f>
        <v>660</v>
      </c>
      <c r="F15" s="49"/>
      <c r="G15" s="50" t="s">
        <v>27</v>
      </c>
      <c r="H15" s="50">
        <f>H16+H17+H18+H19</f>
        <v>39087.2</v>
      </c>
    </row>
    <row r="16" spans="1:8" ht="36.75" customHeight="1">
      <c r="A16" s="52" t="s">
        <v>36</v>
      </c>
      <c r="B16" s="52" t="s">
        <v>37</v>
      </c>
      <c r="C16" s="53" t="s">
        <v>38</v>
      </c>
      <c r="D16" s="48" t="s">
        <v>35</v>
      </c>
      <c r="E16" s="49">
        <f>'[1]Memória de cálculo'!$D$10</f>
        <v>572</v>
      </c>
      <c r="F16" s="49">
        <v>36.16</v>
      </c>
      <c r="G16" s="49">
        <v>45.41</v>
      </c>
      <c r="H16" s="49">
        <f>E16*G16</f>
        <v>25974.519999999997</v>
      </c>
    </row>
    <row r="17" spans="1:8" ht="22.5" customHeight="1">
      <c r="A17" s="52" t="s">
        <v>39</v>
      </c>
      <c r="B17" s="51" t="s">
        <v>40</v>
      </c>
      <c r="C17" s="53" t="s">
        <v>41</v>
      </c>
      <c r="D17" s="48" t="s">
        <v>42</v>
      </c>
      <c r="E17" s="49">
        <f>'[1]Memória de cálculo'!$D$11</f>
        <v>232</v>
      </c>
      <c r="F17" s="49">
        <v>30.41</v>
      </c>
      <c r="G17" s="49">
        <v>38.19</v>
      </c>
      <c r="H17" s="49">
        <f>E17*G17</f>
        <v>8860.08</v>
      </c>
    </row>
    <row r="18" spans="1:8" ht="29.25" customHeight="1">
      <c r="A18" s="52" t="s">
        <v>43</v>
      </c>
      <c r="B18" s="52" t="s">
        <v>44</v>
      </c>
      <c r="C18" s="53" t="s">
        <v>45</v>
      </c>
      <c r="D18" s="48" t="s">
        <v>42</v>
      </c>
      <c r="E18" s="49">
        <f>'[1]Memória de cálculo'!$D$12</f>
        <v>220</v>
      </c>
      <c r="F18" s="49">
        <v>15.39</v>
      </c>
      <c r="G18" s="49">
        <v>19.33</v>
      </c>
      <c r="H18" s="49">
        <f>E18*G18</f>
        <v>4252.599999999999</v>
      </c>
    </row>
    <row r="19" spans="1:8" ht="27" customHeight="1">
      <c r="A19" s="52"/>
      <c r="B19" s="51"/>
      <c r="C19" s="53"/>
      <c r="D19" s="48"/>
      <c r="E19" s="49"/>
      <c r="F19" s="49"/>
      <c r="G19" s="49">
        <f>F19*H10+F19</f>
        <v>0</v>
      </c>
      <c r="H19" s="49">
        <f>E19*G19</f>
        <v>0</v>
      </c>
    </row>
    <row r="20" spans="1:8" ht="18" customHeight="1">
      <c r="A20" s="55" t="s">
        <v>46</v>
      </c>
      <c r="B20" s="55"/>
      <c r="C20" s="55"/>
      <c r="D20" s="55"/>
      <c r="E20" s="55"/>
      <c r="F20" s="55"/>
      <c r="G20" s="55"/>
      <c r="H20" s="50">
        <f>SUM(H13+H15)</f>
        <v>40175.84</v>
      </c>
    </row>
    <row r="21" spans="1:8" ht="14.25" customHeight="1">
      <c r="A21" s="56"/>
      <c r="B21" s="56"/>
      <c r="C21" s="56"/>
      <c r="D21" s="56"/>
      <c r="E21" s="56"/>
      <c r="F21" s="56"/>
      <c r="G21" s="56"/>
      <c r="H21" s="57"/>
    </row>
    <row r="22" spans="1:8" ht="11.25" customHeight="1">
      <c r="A22" s="58"/>
      <c r="B22" s="58"/>
      <c r="C22" s="58"/>
      <c r="D22" s="58"/>
      <c r="E22" s="58"/>
      <c r="F22" s="58"/>
      <c r="G22" s="58"/>
      <c r="H22" s="58"/>
    </row>
    <row r="23" spans="1:8" ht="11.25" customHeight="1">
      <c r="A23" s="58"/>
      <c r="B23" s="59" t="s">
        <v>47</v>
      </c>
      <c r="C23" s="60"/>
      <c r="D23" s="58"/>
      <c r="E23" s="59" t="s">
        <v>48</v>
      </c>
      <c r="F23" s="60"/>
      <c r="G23" s="61"/>
      <c r="H23" s="58"/>
    </row>
    <row r="24" spans="1:8" ht="12.75">
      <c r="A24" s="62"/>
      <c r="B24" s="63" t="s">
        <v>49</v>
      </c>
      <c r="C24" s="63"/>
      <c r="D24" s="62"/>
      <c r="E24" s="64" t="s">
        <v>50</v>
      </c>
      <c r="F24" s="64"/>
      <c r="G24" s="64"/>
      <c r="H24" s="62"/>
    </row>
    <row r="27" spans="1:8" ht="11.25" customHeight="1">
      <c r="A27" s="58"/>
      <c r="B27" s="59" t="s">
        <v>51</v>
      </c>
      <c r="C27" s="60"/>
      <c r="D27" s="58"/>
      <c r="E27" s="61"/>
      <c r="F27" s="61"/>
      <c r="G27" s="61"/>
      <c r="H27" s="58"/>
    </row>
    <row r="28" spans="1:8" ht="12.75">
      <c r="A28" s="62"/>
      <c r="B28" s="63" t="s">
        <v>52</v>
      </c>
      <c r="C28" s="63"/>
      <c r="D28" s="62"/>
      <c r="E28" s="64"/>
      <c r="F28" s="64"/>
      <c r="G28" s="64"/>
      <c r="H28" s="62"/>
    </row>
    <row r="29" ht="12" customHeight="1"/>
    <row r="30" ht="11.25" customHeight="1"/>
    <row r="31" ht="12" customHeight="1"/>
    <row r="32" ht="13.5" customHeight="1"/>
    <row r="33" ht="4.5" customHeight="1"/>
  </sheetData>
  <sheetProtection/>
  <mergeCells count="25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A10:D10"/>
    <mergeCell ref="A11:H11"/>
    <mergeCell ref="A20:G20"/>
    <mergeCell ref="B23:C23"/>
    <mergeCell ref="E23:F23"/>
    <mergeCell ref="B24:C24"/>
    <mergeCell ref="E24:F24"/>
    <mergeCell ref="B27:C27"/>
    <mergeCell ref="E27:F27"/>
    <mergeCell ref="B28:C28"/>
    <mergeCell ref="E28:F28"/>
    <mergeCell ref="E9:E10"/>
    <mergeCell ref="F9:F10"/>
  </mergeCells>
  <printOptions/>
  <pageMargins left="0.7874015748031497" right="0.1968503937007874" top="0.3937007874015748" bottom="0.3937007874015748" header="0" footer="0"/>
  <pageSetup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Ricardo</cp:lastModifiedBy>
  <cp:lastPrinted>2018-08-27T19:30:27Z</cp:lastPrinted>
  <dcterms:created xsi:type="dcterms:W3CDTF">2006-09-22T13:55:22Z</dcterms:created>
  <dcterms:modified xsi:type="dcterms:W3CDTF">2019-11-29T18:44:14Z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1046-11.2.0.9052</vt:lpwstr>
  </property>
</Properties>
</file>