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Planilha de análise" sheetId="1" r:id="rId1"/>
  </sheets>
  <definedNames>
    <definedName name="_xlnm.Print_Area" localSheetId="0">'Planilha de análise'!$A$1:$G$117</definedName>
    <definedName name="Excel_BuiltIn_Print_Area_21">'Planilha de análise'!$A$1:$G$112</definedName>
    <definedName name="_xlnm.Print_Titles" localSheetId="0">'Planilha de análise'!$1:$4</definedName>
  </definedNames>
  <calcPr fullCalcOnLoad="1"/>
</workbook>
</file>

<file path=xl/sharedStrings.xml><?xml version="1.0" encoding="utf-8"?>
<sst xmlns="http://schemas.openxmlformats.org/spreadsheetml/2006/main" count="244" uniqueCount="188">
  <si>
    <t>PREFEITURA MUNICIPAL DE POUSO ALTO</t>
  </si>
  <si>
    <t>OBRA DE RESTAURAÇÃO DE UM PREDIO PUBLICO,PARA CRECHE, CEMEI E SECRETARIA DE EDUCAÇÃO.</t>
  </si>
  <si>
    <t xml:space="preserve">MUNICÍPIO: POUSO ALTO - MG                                             BDI - 25%                                                                      </t>
  </si>
  <si>
    <t>VALOR SOLICITADO</t>
  </si>
  <si>
    <t>ITEM</t>
  </si>
  <si>
    <t>DESCRIÇÃO</t>
  </si>
  <si>
    <t>UNID</t>
  </si>
  <si>
    <t>QUANT</t>
  </si>
  <si>
    <t>PREÇO UNITÁRIO</t>
  </si>
  <si>
    <t>VALOR C/ BDI</t>
  </si>
  <si>
    <t>TOTAL</t>
  </si>
  <si>
    <t>010000</t>
  </si>
  <si>
    <t>INSTALAÇÃO DA OBRA</t>
  </si>
  <si>
    <t>010001</t>
  </si>
  <si>
    <t>Fornecimento de Placa  de  obra  (3X1,5)  -  (Em chapa galvanizada )</t>
  </si>
  <si>
    <t>VB</t>
  </si>
  <si>
    <t>SUB-TOTAL =</t>
  </si>
  <si>
    <t>020000</t>
  </si>
  <si>
    <t>TRABALHOS EM TERRA</t>
  </si>
  <si>
    <t>020001</t>
  </si>
  <si>
    <t>Aterro Compactado manual, com soquete</t>
  </si>
  <si>
    <r>
      <t>M</t>
    </r>
    <r>
      <rPr>
        <vertAlign val="superscript"/>
        <sz val="12"/>
        <rFont val="Arial"/>
        <family val="2"/>
      </rPr>
      <t>3</t>
    </r>
  </si>
  <si>
    <t>020002</t>
  </si>
  <si>
    <t>Escavação manual em campo aberto em solo de 1ª categoria, profundidade em até 2,00m</t>
  </si>
  <si>
    <t>M3</t>
  </si>
  <si>
    <t>020003</t>
  </si>
  <si>
    <t>Reaterro manual de vala apiloado</t>
  </si>
  <si>
    <t>030000</t>
  </si>
  <si>
    <t>FUNDAÇÕES</t>
  </si>
  <si>
    <t>030001</t>
  </si>
  <si>
    <t>Armadura de aço para estruturas em geral,  CA50/60 até  12,5mm, fornecimento, transporte,corte e dobra.</t>
  </si>
  <si>
    <t>KG</t>
  </si>
  <si>
    <t>030002</t>
  </si>
  <si>
    <t>Fôrma de madeira para fundação com tábua de pinho de 3ª, 5 reaproveitamentos(forn.,transp  e reproveitamento)</t>
  </si>
  <si>
    <t>M2</t>
  </si>
  <si>
    <t>030003</t>
  </si>
  <si>
    <t>Concreto convencional, fck 18 Mpa, brita 1 e 2 incluindo (fornecimento, transporte,adesamento e lançamneto)</t>
  </si>
  <si>
    <t>040000</t>
  </si>
  <si>
    <t>SUPERESTRUTURA</t>
  </si>
  <si>
    <t>040001</t>
  </si>
  <si>
    <t>040002</t>
  </si>
  <si>
    <t>Fôrma de chapa compensada p/estruturas em geral, plastificada, e=12mm, 5 reaproveitamentos, apenas de um lado, reforçada com sarrafo</t>
  </si>
  <si>
    <t>040003</t>
  </si>
  <si>
    <t>050000</t>
  </si>
  <si>
    <t>ALVENARIA</t>
  </si>
  <si>
    <t>050100</t>
  </si>
  <si>
    <t>Fornecimento, transporte e Execução de:</t>
  </si>
  <si>
    <t>050101</t>
  </si>
  <si>
    <t>Alvenaria de vedação com tijolo cerâmico furado 14x19x19cm, espessura da parede 20cm, juntas de 12mm com argamassa mista de cal hidratada e areia sem peneirar traço 1:4, com 100kg de cimento - tipo 1</t>
  </si>
  <si>
    <t>060000</t>
  </si>
  <si>
    <t>COBERTURA E FORRO</t>
  </si>
  <si>
    <t>060100</t>
  </si>
  <si>
    <t>Fornecimento, Transporte e colocação de telhas :</t>
  </si>
  <si>
    <t>m2</t>
  </si>
  <si>
    <t>060102</t>
  </si>
  <si>
    <t>Instalação de:</t>
  </si>
  <si>
    <t>060103</t>
  </si>
  <si>
    <t>Calha de chapa galvanizada, nº 24 desenvolvimento 25 cm</t>
  </si>
  <si>
    <t>ML</t>
  </si>
  <si>
    <t>060104</t>
  </si>
  <si>
    <t>Fornecimento e colocação de engradamento:</t>
  </si>
  <si>
    <t>060105</t>
  </si>
  <si>
    <t>Estrutura de madeira para telha estrutural de fibrocimento, ancorada em laje ou parede</t>
  </si>
  <si>
    <t>060106</t>
  </si>
  <si>
    <t>Forro de PVC em painéis lineares encaixados entre si e fixados em estrutura de madeira, dimensões 100x6000 mm)</t>
  </si>
  <si>
    <t>070000</t>
  </si>
  <si>
    <t>INSTALAÇÕES HIDRÁULICAS</t>
  </si>
  <si>
    <t>070100</t>
  </si>
  <si>
    <t xml:space="preserve"> Fornecimento e Instalação de:</t>
  </si>
  <si>
    <t>070101</t>
  </si>
  <si>
    <t xml:space="preserve">Torneira de pressão metálica para lavatorio , pia de cozinha, </t>
  </si>
  <si>
    <t>UN</t>
  </si>
  <si>
    <t>070102</t>
  </si>
  <si>
    <t>Fornecimento e Instalação de:</t>
  </si>
  <si>
    <t>070103</t>
  </si>
  <si>
    <t>Ralo seco de PVC c/ grelha simples 100x40mm</t>
  </si>
  <si>
    <t>070104</t>
  </si>
  <si>
    <t>Vaso sanitário convencional branca, Azaléa Celite / similar com caixa acoplada (somente louça)</t>
  </si>
  <si>
    <t>070105</t>
  </si>
  <si>
    <t>Tubo Pvc Soldavel 25mm(com conexão)</t>
  </si>
  <si>
    <t>m</t>
  </si>
  <si>
    <t>070106</t>
  </si>
  <si>
    <t>Tubo Pvc Soldavel 32mm(com conexão)</t>
  </si>
  <si>
    <t>070107</t>
  </si>
  <si>
    <t>Forn., Inst. De Reserv. Agua de fibra vidro 500ml</t>
  </si>
  <si>
    <t>und</t>
  </si>
  <si>
    <t>070108</t>
  </si>
  <si>
    <t xml:space="preserve">OUTROS: </t>
  </si>
  <si>
    <t>070109</t>
  </si>
  <si>
    <t>Chuveiro - Ducha Metálico</t>
  </si>
  <si>
    <t>070110</t>
  </si>
  <si>
    <t>Porta -papel de louça branca ou em cores</t>
  </si>
  <si>
    <t>070111</t>
  </si>
  <si>
    <t>Saboneteira de louça branca ou em cores, 15x15cm sem alça</t>
  </si>
  <si>
    <t>070112</t>
  </si>
  <si>
    <t>Lavatório de louça de embutir (cuba), com torneira de pressão e acessórios (inclui: lavatório, engate flexível de PVC pra entrada de água, torneira de pressão, sifão metálico, válvula de escoamento metálico, fita de vedação p/ tubos e conexões)</t>
  </si>
  <si>
    <t>070113</t>
  </si>
  <si>
    <t>Banheira Embutir em plástico tipo PVC, 77x45x20cm, Burigotto ou equivalente</t>
  </si>
  <si>
    <t>070114</t>
  </si>
  <si>
    <t>Torneira elétrica LorenEasy, LORENZETTI ou equivalente</t>
  </si>
  <si>
    <t>070115</t>
  </si>
  <si>
    <t>bancada de ardozia  para embutir banheira em plastico</t>
  </si>
  <si>
    <t>070116</t>
  </si>
  <si>
    <t>Assento plástico branco para vaso sanitário, macio CIPLA/ similar</t>
  </si>
  <si>
    <t>080000</t>
  </si>
  <si>
    <t>INSTALAÇÕES SANITÁRIAS</t>
  </si>
  <si>
    <t>080400</t>
  </si>
  <si>
    <t>Substituição de tubulação em PVC (inclui serviços de: execução de rasgo em alvenaria e enchimento de rasgo em alvenaria com argamassa para passagem da tubulação):</t>
  </si>
  <si>
    <t>080401</t>
  </si>
  <si>
    <t xml:space="preserve">Diâmetro de 50 mm </t>
  </si>
  <si>
    <t>080402</t>
  </si>
  <si>
    <t>Diâmetro de 75 mm</t>
  </si>
  <si>
    <t>080403</t>
  </si>
  <si>
    <t>Diâmetro de 100 mm</t>
  </si>
  <si>
    <t>080404</t>
  </si>
  <si>
    <t>Diâmetro de 40 mm</t>
  </si>
  <si>
    <t>080405</t>
  </si>
  <si>
    <t>OUTROS:</t>
  </si>
  <si>
    <t>080406</t>
  </si>
  <si>
    <t>Pia de cozinha de aço inoxidável, cuba dupla, de  2,00 x 0,54m (inclui sifão, válvula americana, sifão metálico, fita de vedação para tubos e conexões)</t>
  </si>
  <si>
    <t>080407</t>
  </si>
  <si>
    <t>080408</t>
  </si>
  <si>
    <t>Tanque de louça com coluna (inclui sifão metálico, conjunto de fixação, válvula de escoamento metálica e fita de vedação para tubos e conexões)</t>
  </si>
  <si>
    <t>090000</t>
  </si>
  <si>
    <t>INSTALAÇÃO ELÉTRICA</t>
  </si>
  <si>
    <t>090400</t>
  </si>
  <si>
    <t>Fornecimento e Instalação de :</t>
  </si>
  <si>
    <t>090401</t>
  </si>
  <si>
    <t>Luminaria Fluorecente Completa com 2 lamp 40w tipo calha de sobrepor</t>
  </si>
  <si>
    <t>090402</t>
  </si>
  <si>
    <t>090403</t>
  </si>
  <si>
    <t>Quadro de distribuição - 10 chaves</t>
  </si>
  <si>
    <t>090404</t>
  </si>
  <si>
    <t>Tomada c/ fio inst. (já inclui fiação e chumbamento)</t>
  </si>
  <si>
    <t>090405</t>
  </si>
  <si>
    <r>
      <t>Ponto de luz c/ interruptor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(já inclui fiação e chumbamento)</t>
    </r>
  </si>
  <si>
    <t>100000</t>
  </si>
  <si>
    <t>ESQUADRIAS DE MADEIRA</t>
  </si>
  <si>
    <t>100500</t>
  </si>
  <si>
    <t>100501</t>
  </si>
  <si>
    <t>Porta interna de madeira, colocação e acabamento, de uma folha com batente, guarnição e ferragem, 0,80x2,10m (porta completa)</t>
  </si>
  <si>
    <t>100502</t>
  </si>
  <si>
    <t>Porta interna de madeira, colocação e acabamento, de uma folha com batente, guarnição e ferragem, 0,70x2,10m (porta completa)</t>
  </si>
  <si>
    <t>100503</t>
  </si>
  <si>
    <t>Divisória  para  banheiro  em  ardósia  polida  e=3 cm c/ perfis chapa 18</t>
  </si>
  <si>
    <t>M²</t>
  </si>
  <si>
    <t>110000</t>
  </si>
  <si>
    <t>ESQUADRIAS METÁLICAS</t>
  </si>
  <si>
    <t>110100</t>
  </si>
  <si>
    <t>Fornecimrnto e Assent e Transp. de:</t>
  </si>
  <si>
    <t>110101</t>
  </si>
  <si>
    <t>Janela de ferro, colocação e acabamento basculante</t>
  </si>
  <si>
    <t>120000</t>
  </si>
  <si>
    <t>REVESTIMENTO</t>
  </si>
  <si>
    <t>120100</t>
  </si>
  <si>
    <t>Recomposição de:</t>
  </si>
  <si>
    <t>120101</t>
  </si>
  <si>
    <t>Reboco com argamassa de cimento e areia peneirada traço 1:1,5, com aditivo impermeabilizante, acabamento liso, e=5mm</t>
  </si>
  <si>
    <t>120102</t>
  </si>
  <si>
    <t>Chapisco para parede interna ou externa com argamassa de cimento e pedrisco traço 1:4, e=7mmpara aderência de revestimento traço 1:4, e= 7mm</t>
  </si>
  <si>
    <t>120103</t>
  </si>
  <si>
    <t>Azulejo assentado com argamassa mista de cimento, cal hidratada e areia peneirada traço 1:2:8, juntas em amarração</t>
  </si>
  <si>
    <t>130000</t>
  </si>
  <si>
    <t>VIDROS</t>
  </si>
  <si>
    <t>130100</t>
  </si>
  <si>
    <t>Substituição de vidros, tipo:</t>
  </si>
  <si>
    <t>130101</t>
  </si>
  <si>
    <t>Cristal comum liso, colacado em caixilho com ou sem baguetes, duas demãos de massa  e=4mm</t>
  </si>
  <si>
    <t>130102</t>
  </si>
  <si>
    <t>colocado com parafuso.</t>
  </si>
  <si>
    <t>130103</t>
  </si>
  <si>
    <t>Espelho 60*90cm esp=4cm colocado com parafuso</t>
  </si>
  <si>
    <t>um</t>
  </si>
  <si>
    <t>PINTURA</t>
  </si>
  <si>
    <t>Pintura:</t>
  </si>
  <si>
    <t>Látex Acrílico em parede externa e interna , sem emassamento (três demãos) sobre 1 demão selador Acrílico</t>
  </si>
  <si>
    <t>Óleo em esquadrias de ferro com duas demãos</t>
  </si>
  <si>
    <t>Tinta óleo em esquadrias de madeira com duas demãos, sem massa corrida</t>
  </si>
  <si>
    <t>15000</t>
  </si>
  <si>
    <t>OUTROS</t>
  </si>
  <si>
    <t>15001</t>
  </si>
  <si>
    <t>Padrão Cemig- Quadro de Entrada Trifasico</t>
  </si>
  <si>
    <t>unid</t>
  </si>
  <si>
    <t>TOTAL GERAL =</t>
  </si>
  <si>
    <t xml:space="preserve">VALOR TOTAL </t>
  </si>
  <si>
    <t xml:space="preserve">                  RICARDO AUGUSTO PINTO COSTA                                                                         JULIANO CLAUDIO DA SILVA</t>
  </si>
  <si>
    <t>ENG. CREA - 37421/D</t>
  </si>
  <si>
    <t>PREFEITO MUNICIPAL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</si>
</sst>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_);_(@_)"/>
    <numFmt numFmtId="179" formatCode="_(* #,##0.00_);_(* \(#,##0.00\);_(* \-??_);_(@_)"/>
    <numFmt numFmtId="180" formatCode="#,##0.00\ ;&quot; (&quot;#,##0.00\);&quot; -&quot;#\ ;@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19" fillId="3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6" applyNumberFormat="0" applyAlignment="0" applyProtection="0"/>
    <xf numFmtId="0" fontId="11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10" borderId="7" applyNumberFormat="0" applyAlignment="0" applyProtection="0"/>
    <xf numFmtId="0" fontId="12" fillId="11" borderId="0" applyNumberFormat="0" applyBorder="0" applyAlignment="0" applyProtection="0"/>
    <xf numFmtId="0" fontId="13" fillId="10" borderId="6" applyNumberFormat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7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/>
    </xf>
    <xf numFmtId="0" fontId="3" fillId="24" borderId="16" xfId="0" applyFont="1" applyFill="1" applyBorder="1" applyAlignment="1">
      <alignment wrapText="1"/>
    </xf>
    <xf numFmtId="0" fontId="3" fillId="24" borderId="16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3" fillId="0" borderId="16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2" fontId="2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49" fontId="6" fillId="24" borderId="16" xfId="0" applyNumberFormat="1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center"/>
    </xf>
    <xf numFmtId="0" fontId="7" fillId="24" borderId="16" xfId="0" applyNumberFormat="1" applyFont="1" applyFill="1" applyBorder="1" applyAlignment="1">
      <alignment horizontal="center" vertical="center" wrapText="1"/>
    </xf>
    <xf numFmtId="2" fontId="5" fillId="24" borderId="16" xfId="0" applyNumberFormat="1" applyFont="1" applyFill="1" applyBorder="1" applyAlignment="1">
      <alignment horizontal="center" vertical="center" wrapText="1"/>
    </xf>
    <xf numFmtId="2" fontId="7" fillId="24" borderId="16" xfId="0" applyNumberFormat="1" applyFont="1" applyFill="1" applyBorder="1" applyAlignment="1">
      <alignment horizontal="center" vertical="center" wrapText="1"/>
    </xf>
    <xf numFmtId="180" fontId="5" fillId="24" borderId="16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 vertical="top"/>
    </xf>
    <xf numFmtId="0" fontId="6" fillId="24" borderId="16" xfId="0" applyFont="1" applyFill="1" applyBorder="1" applyAlignment="1">
      <alignment/>
    </xf>
    <xf numFmtId="180" fontId="9" fillId="24" borderId="16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/>
    </xf>
    <xf numFmtId="2" fontId="7" fillId="24" borderId="16" xfId="0" applyNumberFormat="1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/>
    </xf>
    <xf numFmtId="0" fontId="6" fillId="24" borderId="16" xfId="0" applyFont="1" applyFill="1" applyBorder="1" applyAlignment="1">
      <alignment vertical="center" wrapText="1"/>
    </xf>
    <xf numFmtId="0" fontId="7" fillId="24" borderId="16" xfId="0" applyNumberFormat="1" applyFont="1" applyFill="1" applyBorder="1" applyAlignment="1">
      <alignment horizontal="center" wrapText="1"/>
    </xf>
    <xf numFmtId="49" fontId="5" fillId="24" borderId="16" xfId="0" applyNumberFormat="1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center"/>
    </xf>
    <xf numFmtId="0" fontId="8" fillId="24" borderId="16" xfId="0" applyNumberFormat="1" applyFont="1" applyFill="1" applyBorder="1" applyAlignment="1">
      <alignment horizontal="center" vertical="center" wrapText="1"/>
    </xf>
    <xf numFmtId="180" fontId="8" fillId="24" borderId="16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vertical="top"/>
    </xf>
    <xf numFmtId="0" fontId="3" fillId="24" borderId="21" xfId="0" applyFont="1" applyFill="1" applyBorder="1" applyAlignment="1">
      <alignment horizontal="center"/>
    </xf>
    <xf numFmtId="180" fontId="7" fillId="24" borderId="16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2" fontId="3" fillId="24" borderId="16" xfId="0" applyNumberFormat="1" applyFont="1" applyFill="1" applyBorder="1" applyAlignment="1">
      <alignment horizontal="center" vertical="center" wrapText="1"/>
    </xf>
    <xf numFmtId="180" fontId="7" fillId="24" borderId="16" xfId="0" applyNumberFormat="1" applyFont="1" applyFill="1" applyBorder="1" applyAlignment="1">
      <alignment horizontal="center" vertical="center"/>
    </xf>
    <xf numFmtId="0" fontId="3" fillId="0" borderId="16" xfId="46" applyFont="1" applyFill="1" applyBorder="1" applyAlignment="1">
      <alignment vertical="center" wrapText="1"/>
      <protection/>
    </xf>
    <xf numFmtId="49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2" fontId="7" fillId="0" borderId="16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0" fontId="5" fillId="0" borderId="16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vertical="top" wrapText="1"/>
    </xf>
    <xf numFmtId="0" fontId="3" fillId="24" borderId="16" xfId="0" applyFont="1" applyFill="1" applyBorder="1" applyAlignment="1">
      <alignment horizontal="left" wrapText="1"/>
    </xf>
    <xf numFmtId="1" fontId="6" fillId="0" borderId="16" xfId="0" applyNumberFormat="1" applyFont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/>
    </xf>
    <xf numFmtId="0" fontId="7" fillId="0" borderId="19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26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533400</xdr:rowOff>
    </xdr:to>
    <xdr:grpSp>
      <xdr:nvGrpSpPr>
        <xdr:cNvPr id="1" name="Group 469"/>
        <xdr:cNvGrpSpPr>
          <a:grpSpLocks/>
        </xdr:cNvGrpSpPr>
      </xdr:nvGrpSpPr>
      <xdr:grpSpPr>
        <a:xfrm>
          <a:off x="0" y="0"/>
          <a:ext cx="800100" cy="533400"/>
          <a:chOff x="0" y="0"/>
          <a:chExt cx="1328" cy="830"/>
        </a:xfrm>
        <a:solidFill>
          <a:srgbClr val="FFFFFF"/>
        </a:solidFill>
      </xdr:grpSpPr>
      <xdr:sp>
        <xdr:nvSpPr>
          <xdr:cNvPr id="2" name="Rectangle 470"/>
          <xdr:cNvSpPr>
            <a:spLocks/>
          </xdr:cNvSpPr>
        </xdr:nvSpPr>
        <xdr:spPr>
          <a:xfrm>
            <a:off x="0" y="0"/>
            <a:ext cx="1328" cy="8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328" cy="8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72"/>
          <xdr:cNvSpPr>
            <a:spLocks/>
          </xdr:cNvSpPr>
        </xdr:nvSpPr>
        <xdr:spPr>
          <a:xfrm>
            <a:off x="0" y="0"/>
            <a:ext cx="1328" cy="830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showGridLines="0" tabSelected="1" view="pageBreakPreview" zoomScale="75" zoomScaleSheetLayoutView="75" workbookViewId="0" topLeftCell="A85">
      <selection activeCell="F11" sqref="F11"/>
    </sheetView>
  </sheetViews>
  <sheetFormatPr defaultColWidth="8.421875" defaultRowHeight="12.75"/>
  <cols>
    <col min="1" max="1" width="11.8515625" style="4" customWidth="1"/>
    <col min="2" max="2" width="66.7109375" style="5" customWidth="1"/>
    <col min="3" max="3" width="5.8515625" style="6" customWidth="1"/>
    <col min="4" max="4" width="12.7109375" style="5" customWidth="1"/>
    <col min="5" max="5" width="13.28125" style="6" customWidth="1"/>
    <col min="6" max="6" width="17.57421875" style="7" customWidth="1"/>
    <col min="7" max="7" width="18.28125" style="7" customWidth="1"/>
    <col min="8" max="8" width="6.140625" style="5" customWidth="1"/>
    <col min="9" max="9" width="8.8515625" style="5" customWidth="1"/>
    <col min="10" max="10" width="10.28125" style="5" customWidth="1"/>
    <col min="11" max="11" width="11.00390625" style="5" customWidth="1"/>
    <col min="12" max="16384" width="8.421875" style="5" customWidth="1"/>
  </cols>
  <sheetData>
    <row r="1" spans="1:11" ht="42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</row>
    <row r="2" spans="1:11" ht="21.75" customHeight="1">
      <c r="A2" s="10" t="s">
        <v>1</v>
      </c>
      <c r="B2" s="10"/>
      <c r="C2" s="10"/>
      <c r="D2" s="10"/>
      <c r="E2" s="10"/>
      <c r="F2" s="10"/>
      <c r="G2" s="10"/>
      <c r="H2" s="9"/>
      <c r="I2" s="9"/>
      <c r="J2" s="9"/>
      <c r="K2" s="9"/>
    </row>
    <row r="3" spans="1:11" ht="15.75">
      <c r="A3" s="11" t="s">
        <v>2</v>
      </c>
      <c r="B3" s="11"/>
      <c r="C3" s="11"/>
      <c r="D3" s="11"/>
      <c r="E3" s="11"/>
      <c r="F3" s="11"/>
      <c r="G3" s="11"/>
      <c r="H3" s="9"/>
      <c r="I3" s="9"/>
      <c r="J3" s="9"/>
      <c r="K3" s="9"/>
    </row>
    <row r="4" spans="1:11" ht="15.75">
      <c r="A4" s="12"/>
      <c r="B4" s="13"/>
      <c r="C4" s="14"/>
      <c r="D4" s="15" t="s">
        <v>3</v>
      </c>
      <c r="E4" s="15"/>
      <c r="F4" s="15"/>
      <c r="G4" s="14"/>
      <c r="H4" s="9"/>
      <c r="I4" s="9"/>
      <c r="J4" s="9"/>
      <c r="K4" s="9"/>
    </row>
    <row r="5" spans="1:11" s="1" customFormat="1" ht="25.5">
      <c r="A5" s="16" t="s">
        <v>4</v>
      </c>
      <c r="B5" s="17" t="s">
        <v>5</v>
      </c>
      <c r="C5" s="18" t="s">
        <v>6</v>
      </c>
      <c r="D5" s="18" t="s">
        <v>7</v>
      </c>
      <c r="E5" s="19" t="s">
        <v>8</v>
      </c>
      <c r="F5" s="18" t="s">
        <v>9</v>
      </c>
      <c r="G5" s="18" t="s">
        <v>10</v>
      </c>
      <c r="H5" s="9"/>
      <c r="I5" s="9"/>
      <c r="J5" s="9"/>
      <c r="K5" s="9"/>
    </row>
    <row r="6" spans="1:11" s="1" customFormat="1" ht="18.75" customHeight="1">
      <c r="A6" s="20" t="s">
        <v>11</v>
      </c>
      <c r="B6" s="21" t="s">
        <v>12</v>
      </c>
      <c r="C6" s="22"/>
      <c r="D6" s="23"/>
      <c r="E6" s="24"/>
      <c r="F6" s="25"/>
      <c r="G6" s="25"/>
      <c r="H6" s="9"/>
      <c r="I6" s="9"/>
      <c r="J6" s="9"/>
      <c r="K6" s="9"/>
    </row>
    <row r="7" spans="1:11" s="1" customFormat="1" ht="15">
      <c r="A7" s="26"/>
      <c r="B7" s="27"/>
      <c r="C7" s="28"/>
      <c r="D7" s="29"/>
      <c r="E7" s="29"/>
      <c r="F7" s="30"/>
      <c r="G7" s="30"/>
      <c r="H7" s="9"/>
      <c r="I7" s="9"/>
      <c r="J7" s="9"/>
      <c r="K7" s="9"/>
    </row>
    <row r="8" spans="1:11" s="2" customFormat="1" ht="30">
      <c r="A8" s="26" t="s">
        <v>13</v>
      </c>
      <c r="B8" s="31" t="s">
        <v>14</v>
      </c>
      <c r="C8" s="32" t="s">
        <v>15</v>
      </c>
      <c r="D8" s="24">
        <v>1</v>
      </c>
      <c r="E8" s="24">
        <v>730.4</v>
      </c>
      <c r="F8" s="33">
        <v>913</v>
      </c>
      <c r="G8" s="33">
        <f>D8*F8</f>
        <v>913</v>
      </c>
      <c r="H8" s="34"/>
      <c r="I8" s="34"/>
      <c r="J8" s="34"/>
      <c r="K8" s="34"/>
    </row>
    <row r="9" spans="1:11" s="1" customFormat="1" ht="24" customHeight="1">
      <c r="A9" s="35"/>
      <c r="B9" s="36"/>
      <c r="C9" s="37" t="s">
        <v>16</v>
      </c>
      <c r="D9" s="37"/>
      <c r="E9" s="37"/>
      <c r="F9" s="33"/>
      <c r="G9" s="38">
        <f>SUM(G6:G8)</f>
        <v>913</v>
      </c>
      <c r="H9" s="9"/>
      <c r="I9" s="9"/>
      <c r="J9" s="9"/>
      <c r="K9" s="9"/>
    </row>
    <row r="10" spans="1:11" s="1" customFormat="1" ht="18.75" customHeight="1">
      <c r="A10" s="20" t="s">
        <v>17</v>
      </c>
      <c r="B10" s="21" t="s">
        <v>18</v>
      </c>
      <c r="C10" s="22"/>
      <c r="D10" s="39"/>
      <c r="E10" s="40"/>
      <c r="F10" s="33"/>
      <c r="G10" s="41"/>
      <c r="H10" s="9"/>
      <c r="I10" s="9"/>
      <c r="J10" s="9"/>
      <c r="K10" s="9"/>
    </row>
    <row r="11" spans="1:11" s="1" customFormat="1" ht="16.5">
      <c r="A11" s="26" t="s">
        <v>19</v>
      </c>
      <c r="B11" s="42" t="s">
        <v>20</v>
      </c>
      <c r="C11" s="32" t="s">
        <v>21</v>
      </c>
      <c r="D11" s="40">
        <v>117.42</v>
      </c>
      <c r="E11" s="40">
        <v>13.26</v>
      </c>
      <c r="F11" s="33">
        <v>16.5023</v>
      </c>
      <c r="G11" s="33">
        <f>D11*F11</f>
        <v>1937.7000660000003</v>
      </c>
      <c r="H11" s="9"/>
      <c r="I11" s="9"/>
      <c r="J11" s="9"/>
      <c r="K11" s="9"/>
    </row>
    <row r="12" spans="1:11" s="1" customFormat="1" ht="30">
      <c r="A12" s="26" t="s">
        <v>22</v>
      </c>
      <c r="B12" s="43" t="s">
        <v>23</v>
      </c>
      <c r="C12" s="32" t="s">
        <v>24</v>
      </c>
      <c r="D12" s="24">
        <v>44.93</v>
      </c>
      <c r="E12" s="24">
        <v>12.055</v>
      </c>
      <c r="F12" s="33">
        <v>15</v>
      </c>
      <c r="G12" s="33">
        <f>D12*F12</f>
        <v>673.95</v>
      </c>
      <c r="H12" s="9"/>
      <c r="I12" s="9"/>
      <c r="J12" s="9"/>
      <c r="K12" s="9"/>
    </row>
    <row r="13" spans="1:11" s="1" customFormat="1" ht="15">
      <c r="A13" s="26" t="s">
        <v>25</v>
      </c>
      <c r="B13" s="42" t="s">
        <v>26</v>
      </c>
      <c r="C13" s="32" t="s">
        <v>24</v>
      </c>
      <c r="D13" s="24">
        <v>12.16</v>
      </c>
      <c r="E13" s="24">
        <v>15.24</v>
      </c>
      <c r="F13" s="33">
        <v>19</v>
      </c>
      <c r="G13" s="33">
        <f>D13*F13</f>
        <v>231.04</v>
      </c>
      <c r="H13" s="9"/>
      <c r="I13" s="9"/>
      <c r="J13" s="9"/>
      <c r="K13" s="9"/>
    </row>
    <row r="14" spans="1:11" s="1" customFormat="1" ht="19.5" customHeight="1">
      <c r="A14" s="35"/>
      <c r="B14" s="36"/>
      <c r="C14" s="37" t="s">
        <v>16</v>
      </c>
      <c r="D14" s="37"/>
      <c r="E14" s="37"/>
      <c r="F14" s="33"/>
      <c r="G14" s="38">
        <f>SUM(G10:G13)</f>
        <v>2842.690066</v>
      </c>
      <c r="H14" s="9"/>
      <c r="I14" s="9"/>
      <c r="J14" s="9"/>
      <c r="K14" s="9"/>
    </row>
    <row r="15" spans="1:11" s="1" customFormat="1" ht="18" customHeight="1">
      <c r="A15" s="20" t="s">
        <v>27</v>
      </c>
      <c r="B15" s="21" t="s">
        <v>28</v>
      </c>
      <c r="C15" s="22"/>
      <c r="D15" s="23"/>
      <c r="E15" s="24"/>
      <c r="F15" s="33"/>
      <c r="G15" s="41"/>
      <c r="H15" s="9"/>
      <c r="I15" s="9"/>
      <c r="J15" s="9"/>
      <c r="K15" s="9"/>
    </row>
    <row r="16" spans="1:11" s="1" customFormat="1" ht="30">
      <c r="A16" s="26" t="s">
        <v>29</v>
      </c>
      <c r="B16" s="43" t="s">
        <v>30</v>
      </c>
      <c r="C16" s="32" t="s">
        <v>31</v>
      </c>
      <c r="D16" s="24">
        <v>350</v>
      </c>
      <c r="E16" s="24">
        <v>4.477</v>
      </c>
      <c r="F16" s="33">
        <v>5.6</v>
      </c>
      <c r="G16" s="33">
        <f>D16*F16</f>
        <v>1959.9999999999998</v>
      </c>
      <c r="H16" s="9"/>
      <c r="I16" s="9"/>
      <c r="J16" s="9"/>
      <c r="K16" s="9"/>
    </row>
    <row r="17" spans="1:11" s="1" customFormat="1" ht="30">
      <c r="A17" s="26" t="s">
        <v>32</v>
      </c>
      <c r="B17" s="44" t="s">
        <v>33</v>
      </c>
      <c r="C17" s="32" t="s">
        <v>34</v>
      </c>
      <c r="D17" s="24">
        <v>100</v>
      </c>
      <c r="E17" s="24">
        <v>16</v>
      </c>
      <c r="F17" s="33">
        <v>20</v>
      </c>
      <c r="G17" s="33">
        <f>D17*F17</f>
        <v>2000</v>
      </c>
      <c r="H17" s="9"/>
      <c r="I17" s="9"/>
      <c r="J17" s="9"/>
      <c r="K17" s="9"/>
    </row>
    <row r="18" spans="1:11" s="1" customFormat="1" ht="30">
      <c r="A18" s="26" t="s">
        <v>35</v>
      </c>
      <c r="B18" s="43" t="s">
        <v>36</v>
      </c>
      <c r="C18" s="32" t="s">
        <v>24</v>
      </c>
      <c r="D18" s="24">
        <v>20</v>
      </c>
      <c r="E18" s="24">
        <v>192</v>
      </c>
      <c r="F18" s="33">
        <v>240</v>
      </c>
      <c r="G18" s="33">
        <f>D18*F18</f>
        <v>4800</v>
      </c>
      <c r="H18" s="9"/>
      <c r="I18" s="9"/>
      <c r="J18" s="9"/>
      <c r="K18" s="9"/>
    </row>
    <row r="19" spans="1:11" s="1" customFormat="1" ht="30" customHeight="1">
      <c r="A19" s="35"/>
      <c r="B19" s="36"/>
      <c r="C19" s="37" t="s">
        <v>16</v>
      </c>
      <c r="D19" s="37"/>
      <c r="E19" s="37"/>
      <c r="F19" s="38"/>
      <c r="G19" s="38">
        <f>SUM(G15:G18)</f>
        <v>8760</v>
      </c>
      <c r="H19" s="9"/>
      <c r="I19" s="9"/>
      <c r="J19" s="9"/>
      <c r="K19" s="9"/>
    </row>
    <row r="20" spans="1:11" s="1" customFormat="1" ht="18" customHeight="1">
      <c r="A20" s="20" t="s">
        <v>37</v>
      </c>
      <c r="B20" s="21" t="s">
        <v>38</v>
      </c>
      <c r="C20" s="22"/>
      <c r="D20" s="45"/>
      <c r="E20" s="22"/>
      <c r="F20" s="25"/>
      <c r="G20" s="25"/>
      <c r="H20" s="9"/>
      <c r="I20" s="9"/>
      <c r="J20" s="9"/>
      <c r="K20" s="9"/>
    </row>
    <row r="21" spans="1:11" s="3" customFormat="1" ht="30">
      <c r="A21" s="26" t="s">
        <v>39</v>
      </c>
      <c r="B21" s="46" t="s">
        <v>30</v>
      </c>
      <c r="C21" s="47" t="s">
        <v>31</v>
      </c>
      <c r="D21" s="22">
        <v>400</v>
      </c>
      <c r="E21" s="22">
        <v>4.48</v>
      </c>
      <c r="F21" s="33">
        <v>5.6</v>
      </c>
      <c r="G21" s="33">
        <f>D21*F21</f>
        <v>2240</v>
      </c>
      <c r="H21" s="48"/>
      <c r="I21" s="48"/>
      <c r="J21" s="48"/>
      <c r="K21" s="48"/>
    </row>
    <row r="22" spans="1:11" s="1" customFormat="1" ht="45">
      <c r="A22" s="26" t="s">
        <v>40</v>
      </c>
      <c r="B22" s="49" t="s">
        <v>41</v>
      </c>
      <c r="C22" s="28" t="s">
        <v>34</v>
      </c>
      <c r="D22" s="40">
        <v>160</v>
      </c>
      <c r="E22" s="40">
        <v>25.96</v>
      </c>
      <c r="F22" s="33">
        <v>32.4</v>
      </c>
      <c r="G22" s="33">
        <f>D22*F22</f>
        <v>5184</v>
      </c>
      <c r="H22" s="9"/>
      <c r="I22" s="9"/>
      <c r="J22" s="9"/>
      <c r="K22" s="9"/>
    </row>
    <row r="23" spans="1:11" s="1" customFormat="1" ht="30">
      <c r="A23" s="26" t="s">
        <v>42</v>
      </c>
      <c r="B23" s="46" t="s">
        <v>36</v>
      </c>
      <c r="C23" s="28" t="s">
        <v>24</v>
      </c>
      <c r="D23" s="40">
        <v>15</v>
      </c>
      <c r="E23" s="40">
        <v>192</v>
      </c>
      <c r="F23" s="33">
        <v>240</v>
      </c>
      <c r="G23" s="33">
        <f>D23*F23</f>
        <v>3600</v>
      </c>
      <c r="H23" s="9"/>
      <c r="I23" s="9"/>
      <c r="J23" s="9"/>
      <c r="K23" s="9"/>
    </row>
    <row r="24" spans="1:11" s="1" customFormat="1" ht="30" customHeight="1">
      <c r="A24" s="35"/>
      <c r="B24" s="36"/>
      <c r="C24" s="37" t="s">
        <v>16</v>
      </c>
      <c r="D24" s="37"/>
      <c r="E24" s="37"/>
      <c r="F24" s="33"/>
      <c r="G24" s="38">
        <f>SUM(G20:G23)</f>
        <v>11024</v>
      </c>
      <c r="H24" s="9"/>
      <c r="I24" s="9"/>
      <c r="J24" s="9"/>
      <c r="K24" s="9"/>
    </row>
    <row r="25" spans="1:11" s="1" customFormat="1" ht="18" customHeight="1">
      <c r="A25" s="50" t="s">
        <v>43</v>
      </c>
      <c r="B25" s="51" t="s">
        <v>44</v>
      </c>
      <c r="C25" s="52"/>
      <c r="D25" s="53"/>
      <c r="E25" s="54"/>
      <c r="F25" s="33"/>
      <c r="G25" s="55"/>
      <c r="H25" s="9"/>
      <c r="I25" s="9"/>
      <c r="J25" s="9"/>
      <c r="K25" s="9"/>
    </row>
    <row r="26" spans="1:11" s="1" customFormat="1" ht="13.5" customHeight="1">
      <c r="A26" s="20" t="s">
        <v>45</v>
      </c>
      <c r="B26" s="56" t="s">
        <v>46</v>
      </c>
      <c r="C26" s="22"/>
      <c r="D26" s="57"/>
      <c r="E26" s="58"/>
      <c r="F26" s="33"/>
      <c r="G26" s="25"/>
      <c r="H26" s="9"/>
      <c r="I26" s="9"/>
      <c r="J26" s="9"/>
      <c r="K26" s="9"/>
    </row>
    <row r="27" spans="1:11" s="1" customFormat="1" ht="60">
      <c r="A27" s="26" t="s">
        <v>47</v>
      </c>
      <c r="B27" s="59" t="s">
        <v>48</v>
      </c>
      <c r="C27" s="28" t="s">
        <v>34</v>
      </c>
      <c r="D27" s="40">
        <v>60</v>
      </c>
      <c r="E27" s="40">
        <v>29.54</v>
      </c>
      <c r="F27" s="33">
        <v>36.9</v>
      </c>
      <c r="G27" s="33">
        <f>D27*F27</f>
        <v>2214</v>
      </c>
      <c r="H27" s="9"/>
      <c r="I27" s="9"/>
      <c r="J27" s="9"/>
      <c r="K27" s="9"/>
    </row>
    <row r="28" spans="1:11" s="1" customFormat="1" ht="30" customHeight="1">
      <c r="A28" s="35"/>
      <c r="B28" s="36"/>
      <c r="C28" s="37" t="s">
        <v>16</v>
      </c>
      <c r="D28" s="37"/>
      <c r="E28" s="37"/>
      <c r="F28" s="33"/>
      <c r="G28" s="38">
        <f>SUM(G25:G27)</f>
        <v>2214</v>
      </c>
      <c r="H28" s="9"/>
      <c r="I28" s="9"/>
      <c r="J28" s="9"/>
      <c r="K28" s="9"/>
    </row>
    <row r="29" spans="1:11" s="1" customFormat="1" ht="18" customHeight="1">
      <c r="A29" s="60" t="s">
        <v>49</v>
      </c>
      <c r="B29" s="61" t="s">
        <v>50</v>
      </c>
      <c r="C29" s="62"/>
      <c r="D29" s="63"/>
      <c r="E29" s="64"/>
      <c r="F29" s="33"/>
      <c r="G29" s="65"/>
      <c r="H29" s="9"/>
      <c r="I29" s="9"/>
      <c r="J29" s="9"/>
      <c r="K29" s="9"/>
    </row>
    <row r="30" spans="1:11" s="1" customFormat="1" ht="21.75" customHeight="1">
      <c r="A30" s="66" t="s">
        <v>51</v>
      </c>
      <c r="B30" s="67" t="s">
        <v>52</v>
      </c>
      <c r="C30" s="62" t="s">
        <v>53</v>
      </c>
      <c r="D30" s="63">
        <v>220</v>
      </c>
      <c r="E30" s="64">
        <v>28</v>
      </c>
      <c r="F30" s="33">
        <v>35</v>
      </c>
      <c r="G30" s="68">
        <f>D30*F30</f>
        <v>7700</v>
      </c>
      <c r="H30" s="9"/>
      <c r="I30" s="9"/>
      <c r="J30" s="9"/>
      <c r="K30" s="9"/>
    </row>
    <row r="31" spans="1:11" s="1" customFormat="1" ht="15.75">
      <c r="A31" s="66" t="s">
        <v>54</v>
      </c>
      <c r="B31" s="67" t="s">
        <v>55</v>
      </c>
      <c r="C31" s="69"/>
      <c r="D31" s="70"/>
      <c r="E31" s="70"/>
      <c r="F31" s="33"/>
      <c r="G31" s="68"/>
      <c r="H31" s="9"/>
      <c r="I31" s="9"/>
      <c r="J31" s="9"/>
      <c r="K31" s="9"/>
    </row>
    <row r="32" spans="1:11" s="1" customFormat="1" ht="15.75">
      <c r="A32" s="66" t="s">
        <v>56</v>
      </c>
      <c r="B32" s="44" t="s">
        <v>57</v>
      </c>
      <c r="C32" s="71" t="s">
        <v>58</v>
      </c>
      <c r="D32" s="70">
        <v>18.75</v>
      </c>
      <c r="E32" s="70">
        <v>168</v>
      </c>
      <c r="F32" s="33">
        <v>210</v>
      </c>
      <c r="G32" s="68">
        <f>D32*F32</f>
        <v>3937.5</v>
      </c>
      <c r="H32" s="9"/>
      <c r="I32" s="9"/>
      <c r="J32" s="9"/>
      <c r="K32" s="9"/>
    </row>
    <row r="33" spans="1:11" s="1" customFormat="1" ht="24.75" customHeight="1">
      <c r="A33" s="66" t="s">
        <v>59</v>
      </c>
      <c r="B33" s="72" t="s">
        <v>60</v>
      </c>
      <c r="C33" s="73"/>
      <c r="D33" s="70"/>
      <c r="E33" s="70"/>
      <c r="F33" s="33"/>
      <c r="G33" s="68"/>
      <c r="H33" s="9"/>
      <c r="I33" s="9"/>
      <c r="J33" s="9"/>
      <c r="K33" s="9"/>
    </row>
    <row r="34" spans="1:11" s="1" customFormat="1" ht="30">
      <c r="A34" s="66" t="s">
        <v>61</v>
      </c>
      <c r="B34" s="43" t="s">
        <v>62</v>
      </c>
      <c r="C34" s="71" t="s">
        <v>34</v>
      </c>
      <c r="D34" s="64">
        <v>200</v>
      </c>
      <c r="E34" s="64">
        <v>40.6</v>
      </c>
      <c r="F34" s="33">
        <v>50.7</v>
      </c>
      <c r="G34" s="68">
        <f>D34*F34</f>
        <v>10140</v>
      </c>
      <c r="H34" s="9"/>
      <c r="I34" s="9"/>
      <c r="J34" s="9"/>
      <c r="K34" s="9"/>
    </row>
    <row r="35" spans="1:11" s="1" customFormat="1" ht="30">
      <c r="A35" s="66" t="s">
        <v>63</v>
      </c>
      <c r="B35" s="44" t="s">
        <v>64</v>
      </c>
      <c r="C35" s="71" t="s">
        <v>34</v>
      </c>
      <c r="D35" s="64">
        <v>100</v>
      </c>
      <c r="E35" s="64">
        <v>30.4</v>
      </c>
      <c r="F35" s="33">
        <v>38</v>
      </c>
      <c r="G35" s="68">
        <f>D35*F35</f>
        <v>3800</v>
      </c>
      <c r="H35" s="9"/>
      <c r="I35" s="9"/>
      <c r="J35" s="9"/>
      <c r="K35" s="9"/>
    </row>
    <row r="36" spans="1:11" s="1" customFormat="1" ht="30" customHeight="1">
      <c r="A36" s="74"/>
      <c r="B36" s="75"/>
      <c r="C36" s="76" t="s">
        <v>16</v>
      </c>
      <c r="D36" s="76"/>
      <c r="E36" s="76"/>
      <c r="F36" s="77"/>
      <c r="G36" s="77">
        <f>SUM(G29:G35)</f>
        <v>25577.5</v>
      </c>
      <c r="H36" s="9"/>
      <c r="I36" s="9"/>
      <c r="J36" s="9"/>
      <c r="K36" s="9"/>
    </row>
    <row r="37" spans="1:11" s="1" customFormat="1" ht="19.5" customHeight="1">
      <c r="A37" s="60" t="s">
        <v>65</v>
      </c>
      <c r="B37" s="78" t="s">
        <v>66</v>
      </c>
      <c r="C37" s="62"/>
      <c r="D37" s="63"/>
      <c r="E37" s="64"/>
      <c r="F37" s="65"/>
      <c r="G37" s="65"/>
      <c r="H37" s="9"/>
      <c r="I37" s="9"/>
      <c r="J37" s="9"/>
      <c r="K37" s="9"/>
    </row>
    <row r="38" spans="1:11" s="1" customFormat="1" ht="15.75">
      <c r="A38" s="66" t="s">
        <v>67</v>
      </c>
      <c r="B38" s="67" t="s">
        <v>68</v>
      </c>
      <c r="C38" s="62"/>
      <c r="D38" s="63"/>
      <c r="E38" s="64"/>
      <c r="F38" s="65"/>
      <c r="G38" s="65"/>
      <c r="H38" s="9"/>
      <c r="I38" s="9"/>
      <c r="J38" s="9"/>
      <c r="K38" s="9"/>
    </row>
    <row r="39" spans="1:11" s="1" customFormat="1" ht="15.75">
      <c r="A39" s="66" t="s">
        <v>69</v>
      </c>
      <c r="B39" s="79" t="s">
        <v>70</v>
      </c>
      <c r="C39" s="80" t="s">
        <v>71</v>
      </c>
      <c r="D39" s="70">
        <v>15</v>
      </c>
      <c r="E39" s="70">
        <v>150.46</v>
      </c>
      <c r="F39" s="81">
        <v>188.8</v>
      </c>
      <c r="G39" s="81">
        <f>D39*F39</f>
        <v>2832</v>
      </c>
      <c r="H39" s="9"/>
      <c r="I39" s="9"/>
      <c r="J39" s="9"/>
      <c r="K39" s="9"/>
    </row>
    <row r="40" spans="1:11" s="1" customFormat="1" ht="15.75">
      <c r="A40" s="66" t="s">
        <v>72</v>
      </c>
      <c r="B40" s="67" t="s">
        <v>73</v>
      </c>
      <c r="C40" s="69"/>
      <c r="D40" s="70"/>
      <c r="E40" s="70"/>
      <c r="F40" s="81"/>
      <c r="G40" s="81"/>
      <c r="H40" s="9"/>
      <c r="I40" s="9"/>
      <c r="J40" s="9"/>
      <c r="K40" s="9"/>
    </row>
    <row r="41" spans="1:11" s="1" customFormat="1" ht="15.75">
      <c r="A41" s="66" t="s">
        <v>74</v>
      </c>
      <c r="B41" s="42" t="s">
        <v>75</v>
      </c>
      <c r="C41" s="71" t="s">
        <v>71</v>
      </c>
      <c r="D41" s="70">
        <v>6</v>
      </c>
      <c r="E41" s="70">
        <v>36.8</v>
      </c>
      <c r="F41" s="81">
        <v>46</v>
      </c>
      <c r="G41" s="81">
        <f aca="true" t="shared" si="0" ref="G40:G54">D41*F41</f>
        <v>276</v>
      </c>
      <c r="H41" s="9"/>
      <c r="I41" s="9"/>
      <c r="J41" s="9"/>
      <c r="K41" s="9"/>
    </row>
    <row r="42" spans="1:11" s="1" customFormat="1" ht="30">
      <c r="A42" s="66" t="s">
        <v>76</v>
      </c>
      <c r="B42" s="43" t="s">
        <v>77</v>
      </c>
      <c r="C42" s="82" t="s">
        <v>71</v>
      </c>
      <c r="D42" s="70">
        <v>2</v>
      </c>
      <c r="E42" s="70">
        <v>232</v>
      </c>
      <c r="F42" s="81">
        <v>290</v>
      </c>
      <c r="G42" s="81">
        <f t="shared" si="0"/>
        <v>580</v>
      </c>
      <c r="H42" s="9"/>
      <c r="I42" s="9"/>
      <c r="J42" s="9"/>
      <c r="K42" s="9"/>
    </row>
    <row r="43" spans="1:11" s="1" customFormat="1" ht="15.75">
      <c r="A43" s="66" t="s">
        <v>78</v>
      </c>
      <c r="B43" s="43" t="s">
        <v>79</v>
      </c>
      <c r="C43" s="82" t="s">
        <v>80</v>
      </c>
      <c r="D43" s="70">
        <v>51</v>
      </c>
      <c r="E43" s="70">
        <v>10.53</v>
      </c>
      <c r="F43" s="81">
        <v>13.7</v>
      </c>
      <c r="G43" s="81">
        <f t="shared" si="0"/>
        <v>698.6999999999999</v>
      </c>
      <c r="H43" s="9"/>
      <c r="I43" s="9"/>
      <c r="J43" s="9"/>
      <c r="K43" s="9"/>
    </row>
    <row r="44" spans="1:11" s="1" customFormat="1" ht="15.75">
      <c r="A44" s="66" t="s">
        <v>81</v>
      </c>
      <c r="B44" s="43" t="s">
        <v>82</v>
      </c>
      <c r="C44" s="82" t="s">
        <v>80</v>
      </c>
      <c r="D44" s="70">
        <v>31.5</v>
      </c>
      <c r="E44" s="70">
        <v>13.97</v>
      </c>
      <c r="F44" s="81">
        <v>17.38</v>
      </c>
      <c r="G44" s="81">
        <f t="shared" si="0"/>
        <v>547.4699999999999</v>
      </c>
      <c r="H44" s="9"/>
      <c r="I44" s="9"/>
      <c r="J44" s="9"/>
      <c r="K44" s="9"/>
    </row>
    <row r="45" spans="1:11" s="1" customFormat="1" ht="15.75">
      <c r="A45" s="66" t="s">
        <v>83</v>
      </c>
      <c r="B45" s="43" t="s">
        <v>84</v>
      </c>
      <c r="C45" s="82" t="s">
        <v>85</v>
      </c>
      <c r="D45" s="70">
        <v>4</v>
      </c>
      <c r="E45" s="70">
        <v>345.61</v>
      </c>
      <c r="F45" s="81">
        <v>432</v>
      </c>
      <c r="G45" s="81">
        <f t="shared" si="0"/>
        <v>1728</v>
      </c>
      <c r="H45" s="9"/>
      <c r="I45" s="9"/>
      <c r="J45" s="9"/>
      <c r="K45" s="9"/>
    </row>
    <row r="46" spans="1:11" s="1" customFormat="1" ht="15.75">
      <c r="A46" s="66" t="s">
        <v>86</v>
      </c>
      <c r="B46" s="67" t="s">
        <v>87</v>
      </c>
      <c r="C46" s="69"/>
      <c r="D46" s="70"/>
      <c r="E46" s="70"/>
      <c r="F46" s="81"/>
      <c r="G46" s="81"/>
      <c r="H46" s="9"/>
      <c r="I46" s="9"/>
      <c r="J46" s="9"/>
      <c r="K46" s="9"/>
    </row>
    <row r="47" spans="1:11" s="1" customFormat="1" ht="15.75">
      <c r="A47" s="66" t="s">
        <v>88</v>
      </c>
      <c r="B47" s="42" t="s">
        <v>89</v>
      </c>
      <c r="C47" s="71" t="s">
        <v>71</v>
      </c>
      <c r="D47" s="70">
        <v>2</v>
      </c>
      <c r="E47" s="70">
        <v>75.14</v>
      </c>
      <c r="F47" s="81">
        <v>93.9</v>
      </c>
      <c r="G47" s="81">
        <f t="shared" si="0"/>
        <v>187.8</v>
      </c>
      <c r="H47" s="9"/>
      <c r="I47" s="9"/>
      <c r="J47" s="9"/>
      <c r="K47" s="9"/>
    </row>
    <row r="48" spans="1:11" s="1" customFormat="1" ht="15.75">
      <c r="A48" s="66" t="s">
        <v>90</v>
      </c>
      <c r="B48" s="42" t="s">
        <v>91</v>
      </c>
      <c r="C48" s="71" t="s">
        <v>71</v>
      </c>
      <c r="D48" s="70">
        <v>23</v>
      </c>
      <c r="E48" s="70">
        <v>28</v>
      </c>
      <c r="F48" s="81">
        <v>35</v>
      </c>
      <c r="G48" s="81">
        <f t="shared" si="0"/>
        <v>805</v>
      </c>
      <c r="H48" s="9"/>
      <c r="I48" s="9"/>
      <c r="J48" s="9"/>
      <c r="K48" s="9"/>
    </row>
    <row r="49" spans="1:11" s="1" customFormat="1" ht="15.75">
      <c r="A49" s="66" t="s">
        <v>92</v>
      </c>
      <c r="B49" s="44" t="s">
        <v>93</v>
      </c>
      <c r="C49" s="71" t="s">
        <v>71</v>
      </c>
      <c r="D49" s="70">
        <v>14</v>
      </c>
      <c r="E49" s="70">
        <v>28</v>
      </c>
      <c r="F49" s="81">
        <v>35</v>
      </c>
      <c r="G49" s="81">
        <f t="shared" si="0"/>
        <v>490</v>
      </c>
      <c r="H49" s="9"/>
      <c r="I49" s="9"/>
      <c r="J49" s="9"/>
      <c r="K49" s="9"/>
    </row>
    <row r="50" spans="1:11" s="1" customFormat="1" ht="60">
      <c r="A50" s="83" t="s">
        <v>94</v>
      </c>
      <c r="B50" s="43" t="s">
        <v>95</v>
      </c>
      <c r="C50" s="84" t="s">
        <v>71</v>
      </c>
      <c r="D50" s="64">
        <v>2</v>
      </c>
      <c r="E50" s="85">
        <v>151.175</v>
      </c>
      <c r="F50" s="86">
        <v>188.9</v>
      </c>
      <c r="G50" s="86">
        <f t="shared" si="0"/>
        <v>377.8</v>
      </c>
      <c r="H50" s="9"/>
      <c r="I50" s="9"/>
      <c r="J50" s="9"/>
      <c r="K50" s="9"/>
    </row>
    <row r="51" spans="1:11" s="1" customFormat="1" ht="30">
      <c r="A51" s="66" t="s">
        <v>96</v>
      </c>
      <c r="B51" s="87" t="s">
        <v>97</v>
      </c>
      <c r="C51" s="71" t="s">
        <v>71</v>
      </c>
      <c r="D51" s="70">
        <v>2</v>
      </c>
      <c r="E51" s="70">
        <v>491.96</v>
      </c>
      <c r="F51" s="81">
        <v>614.9</v>
      </c>
      <c r="G51" s="81">
        <f t="shared" si="0"/>
        <v>1229.8</v>
      </c>
      <c r="H51" s="9"/>
      <c r="I51" s="9"/>
      <c r="J51" s="9"/>
      <c r="K51" s="9"/>
    </row>
    <row r="52" spans="1:11" s="1" customFormat="1" ht="15.75">
      <c r="A52" s="66" t="s">
        <v>98</v>
      </c>
      <c r="B52" s="87" t="s">
        <v>99</v>
      </c>
      <c r="C52" s="71" t="s">
        <v>71</v>
      </c>
      <c r="D52" s="70">
        <v>2</v>
      </c>
      <c r="E52" s="70">
        <v>104.93</v>
      </c>
      <c r="F52" s="81">
        <v>131.1</v>
      </c>
      <c r="G52" s="81">
        <f t="shared" si="0"/>
        <v>262.2</v>
      </c>
      <c r="H52" s="9"/>
      <c r="I52" s="9"/>
      <c r="J52" s="9"/>
      <c r="K52" s="9"/>
    </row>
    <row r="53" spans="1:11" s="1" customFormat="1" ht="15.75">
      <c r="A53" s="66" t="s">
        <v>100</v>
      </c>
      <c r="B53" s="43" t="s">
        <v>101</v>
      </c>
      <c r="C53" s="71" t="s">
        <v>71</v>
      </c>
      <c r="D53" s="70">
        <v>2</v>
      </c>
      <c r="E53" s="70">
        <v>264</v>
      </c>
      <c r="F53" s="81">
        <v>330</v>
      </c>
      <c r="G53" s="81">
        <f t="shared" si="0"/>
        <v>660</v>
      </c>
      <c r="H53" s="9"/>
      <c r="I53" s="9"/>
      <c r="J53" s="9"/>
      <c r="K53" s="9"/>
    </row>
    <row r="54" spans="1:11" s="1" customFormat="1" ht="15.75">
      <c r="A54" s="66" t="s">
        <v>102</v>
      </c>
      <c r="B54" s="43" t="s">
        <v>103</v>
      </c>
      <c r="C54" s="82" t="s">
        <v>71</v>
      </c>
      <c r="D54" s="70">
        <v>15</v>
      </c>
      <c r="E54" s="70">
        <v>33.6</v>
      </c>
      <c r="F54" s="81">
        <v>42</v>
      </c>
      <c r="G54" s="81">
        <f t="shared" si="0"/>
        <v>630</v>
      </c>
      <c r="H54" s="9"/>
      <c r="I54" s="9"/>
      <c r="J54" s="9"/>
      <c r="K54" s="9"/>
    </row>
    <row r="55" spans="1:11" s="1" customFormat="1" ht="24" customHeight="1">
      <c r="A55" s="74"/>
      <c r="B55" s="75"/>
      <c r="C55" s="76" t="s">
        <v>16</v>
      </c>
      <c r="D55" s="76"/>
      <c r="E55" s="76"/>
      <c r="F55" s="77"/>
      <c r="G55" s="77">
        <f>SUM(G37:G54)</f>
        <v>11304.77</v>
      </c>
      <c r="H55" s="9"/>
      <c r="I55" s="9"/>
      <c r="J55" s="9"/>
      <c r="K55" s="9"/>
    </row>
    <row r="56" spans="1:11" s="1" customFormat="1" ht="19.5" customHeight="1">
      <c r="A56" s="88" t="s">
        <v>104</v>
      </c>
      <c r="B56" s="89" t="s">
        <v>105</v>
      </c>
      <c r="C56" s="90"/>
      <c r="D56" s="91"/>
      <c r="E56" s="92"/>
      <c r="F56" s="55"/>
      <c r="G56" s="55"/>
      <c r="H56" s="9"/>
      <c r="I56" s="9"/>
      <c r="J56" s="9"/>
      <c r="K56" s="9"/>
    </row>
    <row r="57" spans="1:11" s="1" customFormat="1" ht="49.5" customHeight="1">
      <c r="A57" s="20" t="s">
        <v>106</v>
      </c>
      <c r="B57" s="93" t="s">
        <v>107</v>
      </c>
      <c r="C57" s="94"/>
      <c r="D57" s="95"/>
      <c r="E57" s="95"/>
      <c r="F57" s="30"/>
      <c r="G57" s="30"/>
      <c r="H57" s="9"/>
      <c r="I57" s="9"/>
      <c r="J57" s="9"/>
      <c r="K57" s="9"/>
    </row>
    <row r="58" spans="1:11" s="1" customFormat="1" ht="15.75">
      <c r="A58" s="20" t="s">
        <v>108</v>
      </c>
      <c r="B58" s="43" t="s">
        <v>109</v>
      </c>
      <c r="C58" s="28" t="s">
        <v>58</v>
      </c>
      <c r="D58" s="40">
        <v>58.5</v>
      </c>
      <c r="E58" s="96">
        <v>12</v>
      </c>
      <c r="F58" s="33">
        <v>15</v>
      </c>
      <c r="G58" s="33">
        <f>D58*F58</f>
        <v>877.5</v>
      </c>
      <c r="H58" s="9"/>
      <c r="I58" s="9"/>
      <c r="J58" s="9"/>
      <c r="K58" s="9"/>
    </row>
    <row r="59" spans="1:11" s="1" customFormat="1" ht="15.75">
      <c r="A59" s="20" t="s">
        <v>110</v>
      </c>
      <c r="B59" s="42" t="s">
        <v>111</v>
      </c>
      <c r="C59" s="28" t="s">
        <v>58</v>
      </c>
      <c r="D59" s="40">
        <v>45</v>
      </c>
      <c r="E59" s="40">
        <v>16.023</v>
      </c>
      <c r="F59" s="33">
        <v>20</v>
      </c>
      <c r="G59" s="33">
        <f aca="true" t="shared" si="1" ref="G59:G65">D59*F59</f>
        <v>900</v>
      </c>
      <c r="H59" s="9"/>
      <c r="I59" s="9"/>
      <c r="J59" s="9"/>
      <c r="K59" s="9"/>
    </row>
    <row r="60" spans="1:11" s="1" customFormat="1" ht="15.75">
      <c r="A60" s="20" t="s">
        <v>112</v>
      </c>
      <c r="B60" s="42" t="s">
        <v>113</v>
      </c>
      <c r="C60" s="28" t="s">
        <v>58</v>
      </c>
      <c r="D60" s="40">
        <v>117</v>
      </c>
      <c r="E60" s="40">
        <v>22.4</v>
      </c>
      <c r="F60" s="33">
        <v>28</v>
      </c>
      <c r="G60" s="33">
        <f t="shared" si="1"/>
        <v>3276</v>
      </c>
      <c r="H60" s="9"/>
      <c r="I60" s="9"/>
      <c r="J60" s="9"/>
      <c r="K60" s="9"/>
    </row>
    <row r="61" spans="1:11" s="1" customFormat="1" ht="15.75">
      <c r="A61" s="20" t="s">
        <v>114</v>
      </c>
      <c r="B61" s="42" t="s">
        <v>115</v>
      </c>
      <c r="C61" s="28" t="s">
        <v>58</v>
      </c>
      <c r="D61" s="40">
        <v>84</v>
      </c>
      <c r="E61" s="40">
        <v>8.334</v>
      </c>
      <c r="F61" s="33">
        <v>10.4</v>
      </c>
      <c r="G61" s="33">
        <f t="shared" si="1"/>
        <v>873.6</v>
      </c>
      <c r="H61" s="9"/>
      <c r="I61" s="9"/>
      <c r="J61" s="9"/>
      <c r="K61" s="9"/>
    </row>
    <row r="62" spans="1:11" s="1" customFormat="1" ht="15.75">
      <c r="A62" s="20" t="s">
        <v>116</v>
      </c>
      <c r="B62" s="67" t="s">
        <v>117</v>
      </c>
      <c r="C62" s="28"/>
      <c r="D62" s="40"/>
      <c r="E62" s="40"/>
      <c r="F62" s="33"/>
      <c r="G62" s="33"/>
      <c r="H62" s="9"/>
      <c r="I62" s="98"/>
      <c r="J62" s="9"/>
      <c r="K62" s="9"/>
    </row>
    <row r="63" spans="1:11" s="1" customFormat="1" ht="45">
      <c r="A63" s="20" t="s">
        <v>118</v>
      </c>
      <c r="B63" s="43" t="s">
        <v>119</v>
      </c>
      <c r="C63" s="97" t="s">
        <v>71</v>
      </c>
      <c r="D63" s="40">
        <v>2</v>
      </c>
      <c r="E63" s="40">
        <v>357.067</v>
      </c>
      <c r="F63" s="33">
        <v>446.3</v>
      </c>
      <c r="G63" s="33">
        <f t="shared" si="1"/>
        <v>892.6</v>
      </c>
      <c r="H63" s="9"/>
      <c r="I63" s="9"/>
      <c r="J63" s="9"/>
      <c r="K63" s="9"/>
    </row>
    <row r="64" spans="1:11" s="1" customFormat="1" ht="15.75">
      <c r="A64" s="20" t="s">
        <v>120</v>
      </c>
      <c r="B64" s="43"/>
      <c r="C64" s="97"/>
      <c r="D64" s="40"/>
      <c r="E64" s="40"/>
      <c r="F64" s="33"/>
      <c r="G64" s="33"/>
      <c r="H64" s="9"/>
      <c r="I64" s="9"/>
      <c r="J64" s="9"/>
      <c r="K64" s="9"/>
    </row>
    <row r="65" spans="1:11" s="1" customFormat="1" ht="45">
      <c r="A65" s="20" t="s">
        <v>121</v>
      </c>
      <c r="B65" s="44" t="s">
        <v>122</v>
      </c>
      <c r="C65" s="32" t="s">
        <v>71</v>
      </c>
      <c r="D65" s="40">
        <v>1</v>
      </c>
      <c r="E65" s="40">
        <v>172.59</v>
      </c>
      <c r="F65" s="33">
        <v>215.75</v>
      </c>
      <c r="G65" s="33">
        <f t="shared" si="1"/>
        <v>215.75</v>
      </c>
      <c r="H65" s="9"/>
      <c r="I65" s="9"/>
      <c r="J65" s="9"/>
      <c r="K65" s="9"/>
    </row>
    <row r="66" spans="1:11" s="1" customFormat="1" ht="30" customHeight="1">
      <c r="A66" s="99"/>
      <c r="B66" s="100"/>
      <c r="C66" s="37" t="s">
        <v>16</v>
      </c>
      <c r="D66" s="37"/>
      <c r="E66" s="37"/>
      <c r="F66" s="38"/>
      <c r="G66" s="38">
        <f>SUM(G56:G65)</f>
        <v>7035.450000000001</v>
      </c>
      <c r="H66" s="9"/>
      <c r="I66" s="9"/>
      <c r="J66" s="9"/>
      <c r="K66" s="9"/>
    </row>
    <row r="67" spans="1:11" s="1" customFormat="1" ht="19.5" customHeight="1">
      <c r="A67" s="101" t="s">
        <v>123</v>
      </c>
      <c r="B67" s="102" t="s">
        <v>124</v>
      </c>
      <c r="C67" s="22"/>
      <c r="D67" s="39"/>
      <c r="E67" s="40"/>
      <c r="F67" s="25"/>
      <c r="G67" s="25"/>
      <c r="H67" s="9"/>
      <c r="I67" s="9"/>
      <c r="J67" s="9"/>
      <c r="K67" s="9"/>
    </row>
    <row r="68" spans="1:11" s="1" customFormat="1" ht="15.75">
      <c r="A68" s="20" t="s">
        <v>125</v>
      </c>
      <c r="B68" s="67" t="s">
        <v>126</v>
      </c>
      <c r="C68" s="94"/>
      <c r="D68" s="95"/>
      <c r="E68" s="95"/>
      <c r="F68" s="30"/>
      <c r="G68" s="30"/>
      <c r="H68" s="9"/>
      <c r="I68" s="9"/>
      <c r="J68" s="9"/>
      <c r="K68" s="9"/>
    </row>
    <row r="69" spans="1:11" s="1" customFormat="1" ht="30">
      <c r="A69" s="20" t="s">
        <v>127</v>
      </c>
      <c r="B69" s="43" t="s">
        <v>128</v>
      </c>
      <c r="C69" s="47" t="s">
        <v>71</v>
      </c>
      <c r="D69" s="40">
        <v>60</v>
      </c>
      <c r="E69" s="96">
        <v>65.6</v>
      </c>
      <c r="F69" s="33">
        <v>82</v>
      </c>
      <c r="G69" s="33">
        <f>D69*F69</f>
        <v>4920</v>
      </c>
      <c r="H69" s="9"/>
      <c r="I69" s="9"/>
      <c r="J69" s="9"/>
      <c r="K69" s="9"/>
    </row>
    <row r="70" spans="1:11" s="1" customFormat="1" ht="15.75">
      <c r="A70" s="20" t="s">
        <v>129</v>
      </c>
      <c r="B70" s="67" t="s">
        <v>117</v>
      </c>
      <c r="C70" s="28"/>
      <c r="D70" s="40"/>
      <c r="E70" s="40"/>
      <c r="F70" s="33"/>
      <c r="G70" s="33"/>
      <c r="H70" s="9"/>
      <c r="I70" s="9"/>
      <c r="J70" s="9"/>
      <c r="K70" s="9"/>
    </row>
    <row r="71" spans="1:11" s="1" customFormat="1" ht="15.75">
      <c r="A71" s="20" t="s">
        <v>130</v>
      </c>
      <c r="B71" s="42" t="s">
        <v>131</v>
      </c>
      <c r="C71" s="28"/>
      <c r="D71" s="40"/>
      <c r="E71" s="40"/>
      <c r="F71" s="33"/>
      <c r="G71" s="33"/>
      <c r="H71" s="9"/>
      <c r="I71" s="9"/>
      <c r="J71" s="9"/>
      <c r="K71" s="9"/>
    </row>
    <row r="72" spans="1:11" s="1" customFormat="1" ht="15.75">
      <c r="A72" s="20" t="s">
        <v>132</v>
      </c>
      <c r="B72" s="42" t="s">
        <v>133</v>
      </c>
      <c r="C72" s="28" t="s">
        <v>71</v>
      </c>
      <c r="D72" s="40">
        <v>2</v>
      </c>
      <c r="E72" s="40">
        <v>15.88</v>
      </c>
      <c r="F72" s="33">
        <v>19.8</v>
      </c>
      <c r="G72" s="33">
        <f>D72*F72</f>
        <v>39.6</v>
      </c>
      <c r="H72" s="9"/>
      <c r="I72" s="9"/>
      <c r="J72" s="9"/>
      <c r="K72" s="9"/>
    </row>
    <row r="73" spans="1:11" s="1" customFormat="1" ht="15.75">
      <c r="A73" s="20" t="s">
        <v>134</v>
      </c>
      <c r="B73" s="43" t="s">
        <v>135</v>
      </c>
      <c r="C73" s="28" t="s">
        <v>71</v>
      </c>
      <c r="D73" s="40">
        <v>100</v>
      </c>
      <c r="E73" s="40">
        <v>63.1</v>
      </c>
      <c r="F73" s="33">
        <v>78.73</v>
      </c>
      <c r="G73" s="33">
        <f>D73*F73</f>
        <v>7873</v>
      </c>
      <c r="H73" s="9"/>
      <c r="I73" s="9"/>
      <c r="J73" s="9"/>
      <c r="K73" s="9"/>
    </row>
    <row r="74" spans="1:11" s="1" customFormat="1" ht="18">
      <c r="A74" s="35"/>
      <c r="B74" s="36"/>
      <c r="C74" s="37" t="s">
        <v>16</v>
      </c>
      <c r="D74" s="37"/>
      <c r="E74" s="37"/>
      <c r="F74" s="33"/>
      <c r="G74" s="38">
        <f>SUM(G67:G73)</f>
        <v>12832.6</v>
      </c>
      <c r="H74" s="9"/>
      <c r="I74" s="9"/>
      <c r="J74" s="9"/>
      <c r="K74" s="9"/>
    </row>
    <row r="75" spans="1:11" s="1" customFormat="1" ht="15.75">
      <c r="A75" s="101" t="s">
        <v>136</v>
      </c>
      <c r="B75" s="102" t="s">
        <v>137</v>
      </c>
      <c r="C75" s="22"/>
      <c r="D75" s="39"/>
      <c r="E75" s="40"/>
      <c r="F75" s="33"/>
      <c r="G75" s="25"/>
      <c r="H75" s="9"/>
      <c r="I75" s="9"/>
      <c r="J75" s="9"/>
      <c r="K75" s="9"/>
    </row>
    <row r="76" spans="1:11" s="1" customFormat="1" ht="15.75">
      <c r="A76" s="20" t="s">
        <v>138</v>
      </c>
      <c r="B76" s="67" t="s">
        <v>117</v>
      </c>
      <c r="C76" s="94"/>
      <c r="D76" s="95"/>
      <c r="E76" s="95"/>
      <c r="F76" s="33"/>
      <c r="G76" s="30"/>
      <c r="H76" s="9"/>
      <c r="I76" s="9"/>
      <c r="J76" s="9"/>
      <c r="K76" s="9"/>
    </row>
    <row r="77" spans="1:11" s="1" customFormat="1" ht="30">
      <c r="A77" s="20" t="s">
        <v>139</v>
      </c>
      <c r="B77" s="43" t="s">
        <v>140</v>
      </c>
      <c r="C77" s="28" t="s">
        <v>71</v>
      </c>
      <c r="D77" s="96">
        <v>23</v>
      </c>
      <c r="E77" s="40">
        <v>176</v>
      </c>
      <c r="F77" s="33">
        <v>220</v>
      </c>
      <c r="G77" s="33">
        <f>D77*F77</f>
        <v>5060</v>
      </c>
      <c r="H77" s="9"/>
      <c r="I77" s="9"/>
      <c r="J77" s="9"/>
      <c r="K77" s="9"/>
    </row>
    <row r="78" spans="1:11" s="1" customFormat="1" ht="30">
      <c r="A78" s="20" t="s">
        <v>141</v>
      </c>
      <c r="B78" s="43" t="s">
        <v>142</v>
      </c>
      <c r="C78" s="28" t="s">
        <v>71</v>
      </c>
      <c r="D78" s="40">
        <v>5</v>
      </c>
      <c r="E78" s="40">
        <v>176</v>
      </c>
      <c r="F78" s="33">
        <v>220</v>
      </c>
      <c r="G78" s="33">
        <f>D78*F78</f>
        <v>1100</v>
      </c>
      <c r="H78" s="9"/>
      <c r="I78" s="9"/>
      <c r="J78" s="9"/>
      <c r="K78" s="9"/>
    </row>
    <row r="79" spans="1:11" s="1" customFormat="1" ht="30">
      <c r="A79" s="20" t="s">
        <v>143</v>
      </c>
      <c r="B79" s="43" t="s">
        <v>144</v>
      </c>
      <c r="C79" s="28" t="s">
        <v>145</v>
      </c>
      <c r="D79" s="40">
        <v>22.36</v>
      </c>
      <c r="E79" s="40">
        <v>235.2</v>
      </c>
      <c r="F79" s="33">
        <v>294</v>
      </c>
      <c r="G79" s="33">
        <f>D79*F79</f>
        <v>6573.84</v>
      </c>
      <c r="H79" s="9"/>
      <c r="I79" s="9"/>
      <c r="J79" s="9"/>
      <c r="K79" s="9"/>
    </row>
    <row r="80" spans="1:11" s="1" customFormat="1" ht="18">
      <c r="A80" s="35"/>
      <c r="B80" s="36"/>
      <c r="C80" s="37" t="s">
        <v>16</v>
      </c>
      <c r="D80" s="37"/>
      <c r="E80" s="37"/>
      <c r="F80" s="38"/>
      <c r="G80" s="38">
        <f>SUM(G75:G79)</f>
        <v>12733.84</v>
      </c>
      <c r="H80" s="9"/>
      <c r="I80" s="9"/>
      <c r="J80" s="9"/>
      <c r="K80" s="9"/>
    </row>
    <row r="81" spans="1:11" s="1" customFormat="1" ht="15.75" customHeight="1">
      <c r="A81" s="101" t="s">
        <v>146</v>
      </c>
      <c r="B81" s="102" t="s">
        <v>147</v>
      </c>
      <c r="C81" s="103"/>
      <c r="D81" s="39"/>
      <c r="E81" s="40"/>
      <c r="F81" s="25"/>
      <c r="G81" s="25"/>
      <c r="H81" s="9"/>
      <c r="I81" s="9"/>
      <c r="J81" s="9"/>
      <c r="K81" s="9"/>
    </row>
    <row r="82" spans="1:11" s="1" customFormat="1" ht="15.75">
      <c r="A82" s="20" t="s">
        <v>148</v>
      </c>
      <c r="B82" s="56" t="s">
        <v>149</v>
      </c>
      <c r="C82" s="104"/>
      <c r="D82" s="105"/>
      <c r="E82" s="106"/>
      <c r="F82" s="107"/>
      <c r="G82" s="107"/>
      <c r="H82" s="9"/>
      <c r="I82" s="9"/>
      <c r="J82" s="9"/>
      <c r="K82" s="9"/>
    </row>
    <row r="83" spans="1:11" s="1" customFormat="1" ht="13.5" customHeight="1">
      <c r="A83" s="20" t="s">
        <v>150</v>
      </c>
      <c r="B83" s="27" t="s">
        <v>151</v>
      </c>
      <c r="C83" s="108" t="s">
        <v>34</v>
      </c>
      <c r="D83" s="40">
        <v>10</v>
      </c>
      <c r="E83" s="40">
        <v>200.94</v>
      </c>
      <c r="F83" s="33">
        <v>251.1</v>
      </c>
      <c r="G83" s="33">
        <f>D83*F83</f>
        <v>2511</v>
      </c>
      <c r="H83" s="9"/>
      <c r="I83" s="9"/>
      <c r="J83" s="9"/>
      <c r="K83" s="9"/>
    </row>
    <row r="84" spans="1:11" s="1" customFormat="1" ht="18">
      <c r="A84" s="35"/>
      <c r="B84" s="36"/>
      <c r="C84" s="37" t="s">
        <v>16</v>
      </c>
      <c r="D84" s="37"/>
      <c r="E84" s="37"/>
      <c r="F84" s="33"/>
      <c r="G84" s="38">
        <f>G83</f>
        <v>2511</v>
      </c>
      <c r="H84" s="9"/>
      <c r="I84" s="9"/>
      <c r="J84" s="9"/>
      <c r="K84" s="9"/>
    </row>
    <row r="85" spans="1:11" s="1" customFormat="1" ht="15.75">
      <c r="A85" s="88" t="s">
        <v>152</v>
      </c>
      <c r="B85" s="89" t="s">
        <v>153</v>
      </c>
      <c r="C85" s="90"/>
      <c r="D85" s="109"/>
      <c r="E85" s="92"/>
      <c r="F85" s="33"/>
      <c r="H85" s="9"/>
      <c r="I85" s="9"/>
      <c r="J85" s="9"/>
      <c r="K85" s="9"/>
    </row>
    <row r="86" spans="1:11" s="1" customFormat="1" ht="13.5" customHeight="1">
      <c r="A86" s="110" t="s">
        <v>154</v>
      </c>
      <c r="B86" s="56" t="s">
        <v>155</v>
      </c>
      <c r="C86" s="22"/>
      <c r="D86" s="24"/>
      <c r="E86" s="40"/>
      <c r="F86" s="33"/>
      <c r="G86" s="25"/>
      <c r="H86" s="9"/>
      <c r="I86" s="9"/>
      <c r="J86" s="9"/>
      <c r="K86" s="9"/>
    </row>
    <row r="87" spans="1:11" s="1" customFormat="1" ht="30">
      <c r="A87" s="110" t="s">
        <v>156</v>
      </c>
      <c r="B87" s="59" t="s">
        <v>157</v>
      </c>
      <c r="C87" s="32" t="s">
        <v>145</v>
      </c>
      <c r="D87" s="24">
        <v>10</v>
      </c>
      <c r="E87" s="40">
        <v>10.739</v>
      </c>
      <c r="F87" s="33">
        <v>13.4</v>
      </c>
      <c r="G87" s="33">
        <f>D87*F87</f>
        <v>134</v>
      </c>
      <c r="H87" s="9"/>
      <c r="I87" s="9"/>
      <c r="J87" s="9"/>
      <c r="K87" s="9"/>
    </row>
    <row r="88" spans="1:11" s="1" customFormat="1" ht="51.75" customHeight="1">
      <c r="A88" s="110" t="s">
        <v>158</v>
      </c>
      <c r="B88" s="59" t="s">
        <v>159</v>
      </c>
      <c r="C88" s="32" t="s">
        <v>145</v>
      </c>
      <c r="D88" s="24">
        <v>10</v>
      </c>
      <c r="E88" s="40">
        <v>2.36</v>
      </c>
      <c r="F88" s="33">
        <v>2.9</v>
      </c>
      <c r="G88" s="33">
        <f>D88*F88</f>
        <v>29</v>
      </c>
      <c r="H88" s="9"/>
      <c r="I88" s="9"/>
      <c r="J88" s="9"/>
      <c r="K88" s="9"/>
    </row>
    <row r="89" spans="1:11" s="1" customFormat="1" ht="31.5" customHeight="1">
      <c r="A89" s="110" t="s">
        <v>160</v>
      </c>
      <c r="B89" s="111" t="s">
        <v>161</v>
      </c>
      <c r="C89" s="32" t="s">
        <v>145</v>
      </c>
      <c r="D89" s="24">
        <v>10</v>
      </c>
      <c r="E89" s="40">
        <v>28</v>
      </c>
      <c r="F89" s="33">
        <v>35</v>
      </c>
      <c r="G89" s="33">
        <f>D89*F89</f>
        <v>350</v>
      </c>
      <c r="H89" s="9"/>
      <c r="I89" s="9"/>
      <c r="J89" s="9"/>
      <c r="K89" s="9"/>
    </row>
    <row r="90" spans="1:11" s="1" customFormat="1" ht="18">
      <c r="A90" s="35"/>
      <c r="B90" s="36"/>
      <c r="C90" s="37" t="s">
        <v>16</v>
      </c>
      <c r="D90" s="37"/>
      <c r="E90" s="37"/>
      <c r="F90" s="33"/>
      <c r="G90" s="38">
        <f>SUM(G86:G89)</f>
        <v>513</v>
      </c>
      <c r="H90" s="9"/>
      <c r="I90" s="9"/>
      <c r="J90" s="9"/>
      <c r="K90" s="9"/>
    </row>
    <row r="91" spans="1:11" s="1" customFormat="1" ht="19.5" customHeight="1">
      <c r="A91" s="101" t="s">
        <v>162</v>
      </c>
      <c r="B91" s="102" t="s">
        <v>163</v>
      </c>
      <c r="C91" s="103"/>
      <c r="D91" s="57"/>
      <c r="E91" s="58"/>
      <c r="F91" s="33"/>
      <c r="G91" s="25"/>
      <c r="H91" s="9"/>
      <c r="I91" s="9"/>
      <c r="J91" s="9"/>
      <c r="K91" s="9"/>
    </row>
    <row r="92" spans="1:11" s="1" customFormat="1" ht="15.75">
      <c r="A92" s="20" t="s">
        <v>164</v>
      </c>
      <c r="B92" s="67" t="s">
        <v>165</v>
      </c>
      <c r="C92" s="22"/>
      <c r="D92" s="40"/>
      <c r="E92" s="40"/>
      <c r="F92" s="33"/>
      <c r="G92" s="30"/>
      <c r="H92" s="9"/>
      <c r="I92" s="9"/>
      <c r="J92" s="9"/>
      <c r="K92" s="9"/>
    </row>
    <row r="93" spans="1:11" s="1" customFormat="1" ht="30">
      <c r="A93" s="20" t="s">
        <v>166</v>
      </c>
      <c r="B93" s="43" t="s">
        <v>167</v>
      </c>
      <c r="C93" s="28" t="s">
        <v>34</v>
      </c>
      <c r="D93" s="40">
        <v>120.5</v>
      </c>
      <c r="E93" s="40">
        <v>38.4</v>
      </c>
      <c r="F93" s="33">
        <v>48</v>
      </c>
      <c r="G93" s="33">
        <f>D93*F93</f>
        <v>5784</v>
      </c>
      <c r="H93" s="9"/>
      <c r="I93" s="9"/>
      <c r="J93" s="9"/>
      <c r="K93" s="9"/>
    </row>
    <row r="94" spans="1:11" s="1" customFormat="1" ht="15.75" customHeight="1">
      <c r="A94" s="20" t="s">
        <v>168</v>
      </c>
      <c r="B94" s="112" t="s">
        <v>169</v>
      </c>
      <c r="C94" s="28"/>
      <c r="D94" s="40"/>
      <c r="E94" s="40"/>
      <c r="F94" s="33"/>
      <c r="G94" s="33"/>
      <c r="H94" s="9"/>
      <c r="I94" s="9"/>
      <c r="J94" s="9"/>
      <c r="K94" s="9"/>
    </row>
    <row r="95" spans="1:11" s="1" customFormat="1" ht="15.75" customHeight="1">
      <c r="A95" s="20" t="s">
        <v>170</v>
      </c>
      <c r="B95" s="112" t="s">
        <v>171</v>
      </c>
      <c r="C95" s="28" t="s">
        <v>172</v>
      </c>
      <c r="D95" s="40">
        <v>6</v>
      </c>
      <c r="E95" s="40">
        <v>96</v>
      </c>
      <c r="F95" s="33">
        <v>120</v>
      </c>
      <c r="G95" s="33">
        <f>D95*F95</f>
        <v>720</v>
      </c>
      <c r="H95" s="9"/>
      <c r="I95" s="9"/>
      <c r="J95" s="9"/>
      <c r="K95" s="9"/>
    </row>
    <row r="96" spans="1:11" s="1" customFormat="1" ht="15.75" customHeight="1">
      <c r="A96" s="20"/>
      <c r="B96" s="36"/>
      <c r="C96" s="37" t="s">
        <v>16</v>
      </c>
      <c r="D96" s="37"/>
      <c r="E96" s="37"/>
      <c r="F96" s="33"/>
      <c r="G96" s="38">
        <f>SUM(G91:G95)</f>
        <v>6504</v>
      </c>
      <c r="H96" s="9"/>
      <c r="I96" s="9"/>
      <c r="J96" s="9"/>
      <c r="K96" s="9"/>
    </row>
    <row r="97" spans="1:11" s="1" customFormat="1" ht="13.5" customHeight="1">
      <c r="A97" s="113">
        <v>140000</v>
      </c>
      <c r="B97" s="102" t="s">
        <v>173</v>
      </c>
      <c r="C97" s="103"/>
      <c r="D97" s="57"/>
      <c r="E97" s="58"/>
      <c r="F97" s="33"/>
      <c r="G97" s="25"/>
      <c r="H97" s="9"/>
      <c r="I97" s="9"/>
      <c r="J97" s="9"/>
      <c r="K97" s="9"/>
    </row>
    <row r="98" spans="1:11" s="1" customFormat="1" ht="15.75">
      <c r="A98" s="113">
        <v>140001</v>
      </c>
      <c r="B98" s="67" t="s">
        <v>174</v>
      </c>
      <c r="C98" s="22"/>
      <c r="D98" s="39"/>
      <c r="E98" s="40"/>
      <c r="F98" s="33"/>
      <c r="G98" s="25"/>
      <c r="H98" s="9"/>
      <c r="I98" s="9"/>
      <c r="J98" s="9"/>
      <c r="K98" s="9"/>
    </row>
    <row r="99" spans="1:11" s="1" customFormat="1" ht="30">
      <c r="A99" s="113">
        <v>140002</v>
      </c>
      <c r="B99" s="43" t="s">
        <v>175</v>
      </c>
      <c r="C99" s="28" t="s">
        <v>34</v>
      </c>
      <c r="D99" s="40">
        <v>2075.81</v>
      </c>
      <c r="E99" s="40">
        <v>12</v>
      </c>
      <c r="F99" s="33">
        <v>15</v>
      </c>
      <c r="G99" s="33">
        <f>D99*F99</f>
        <v>31137.149999999998</v>
      </c>
      <c r="H99" s="9"/>
      <c r="I99" s="9"/>
      <c r="J99" s="9"/>
      <c r="K99" s="9"/>
    </row>
    <row r="100" spans="1:11" s="1" customFormat="1" ht="13.5" customHeight="1">
      <c r="A100" s="113">
        <v>140003</v>
      </c>
      <c r="B100" s="42" t="s">
        <v>176</v>
      </c>
      <c r="C100" s="28" t="s">
        <v>34</v>
      </c>
      <c r="D100" s="40">
        <v>313</v>
      </c>
      <c r="E100" s="40">
        <v>15.2</v>
      </c>
      <c r="F100" s="33">
        <v>19</v>
      </c>
      <c r="G100" s="33">
        <f>D100*F100</f>
        <v>5947</v>
      </c>
      <c r="H100" s="9"/>
      <c r="I100" s="9"/>
      <c r="J100" s="9"/>
      <c r="K100" s="9"/>
    </row>
    <row r="101" spans="1:11" s="1" customFormat="1" ht="30">
      <c r="A101" s="113">
        <v>140004</v>
      </c>
      <c r="B101" s="43" t="s">
        <v>177</v>
      </c>
      <c r="C101" s="28" t="s">
        <v>34</v>
      </c>
      <c r="D101" s="40">
        <v>175</v>
      </c>
      <c r="E101" s="40">
        <v>14.4</v>
      </c>
      <c r="F101" s="33">
        <f>E101*25%+E101</f>
        <v>18</v>
      </c>
      <c r="G101" s="33">
        <f>D101*F101</f>
        <v>3150</v>
      </c>
      <c r="H101" s="9"/>
      <c r="I101" s="9"/>
      <c r="J101" s="9"/>
      <c r="K101" s="9"/>
    </row>
    <row r="102" spans="1:11" s="1" customFormat="1" ht="13.5" customHeight="1">
      <c r="A102" s="35"/>
      <c r="B102" s="36"/>
      <c r="C102" s="37" t="s">
        <v>16</v>
      </c>
      <c r="D102" s="37"/>
      <c r="E102" s="37"/>
      <c r="F102" s="33"/>
      <c r="G102" s="38">
        <f>SUM(G97:G101)</f>
        <v>40234.149999999994</v>
      </c>
      <c r="H102" s="9"/>
      <c r="I102" s="9"/>
      <c r="J102" s="9"/>
      <c r="K102" s="9"/>
    </row>
    <row r="103" spans="1:11" s="1" customFormat="1" ht="21" customHeight="1">
      <c r="A103" s="88" t="s">
        <v>178</v>
      </c>
      <c r="B103" s="89" t="s">
        <v>179</v>
      </c>
      <c r="C103" s="52"/>
      <c r="D103" s="53"/>
      <c r="E103" s="54"/>
      <c r="F103" s="33"/>
      <c r="G103" s="55"/>
      <c r="H103" s="9"/>
      <c r="I103" s="9"/>
      <c r="J103" s="9"/>
      <c r="K103" s="9"/>
    </row>
    <row r="104" spans="1:11" s="1" customFormat="1" ht="15.75">
      <c r="A104" s="101" t="s">
        <v>180</v>
      </c>
      <c r="B104" s="43" t="s">
        <v>181</v>
      </c>
      <c r="C104" s="28" t="s">
        <v>182</v>
      </c>
      <c r="D104" s="114">
        <v>1</v>
      </c>
      <c r="E104" s="95">
        <v>4000</v>
      </c>
      <c r="F104" s="33">
        <f>E104*25%+E104</f>
        <v>5000</v>
      </c>
      <c r="G104" s="30">
        <f>D104*F104</f>
        <v>5000</v>
      </c>
      <c r="H104" s="9"/>
      <c r="I104" s="9"/>
      <c r="J104" s="9"/>
      <c r="K104" s="9"/>
    </row>
    <row r="105" spans="1:11" s="1" customFormat="1" ht="15.75">
      <c r="A105" s="115"/>
      <c r="B105" s="116"/>
      <c r="C105" s="117"/>
      <c r="D105" s="118"/>
      <c r="E105" s="119"/>
      <c r="F105" s="55"/>
      <c r="G105" s="55"/>
      <c r="H105" s="9"/>
      <c r="I105" s="9"/>
      <c r="J105" s="9"/>
      <c r="K105" s="9"/>
    </row>
    <row r="106" spans="1:11" s="1" customFormat="1" ht="15">
      <c r="A106" s="120"/>
      <c r="B106" s="121"/>
      <c r="C106" s="122"/>
      <c r="D106" s="118"/>
      <c r="E106" s="119"/>
      <c r="F106" s="55"/>
      <c r="G106" s="55"/>
      <c r="H106" s="9"/>
      <c r="I106" s="9"/>
      <c r="J106" s="9"/>
      <c r="K106" s="9"/>
    </row>
    <row r="107" spans="1:11" s="1" customFormat="1" ht="15">
      <c r="A107" s="120"/>
      <c r="B107" s="121"/>
      <c r="C107" s="122"/>
      <c r="D107" s="118"/>
      <c r="E107" s="119"/>
      <c r="F107" s="55"/>
      <c r="G107" s="55"/>
      <c r="H107" s="9"/>
      <c r="I107" s="9"/>
      <c r="J107" s="9"/>
      <c r="K107" s="9"/>
    </row>
    <row r="108" spans="1:11" s="1" customFormat="1" ht="15">
      <c r="A108" s="120"/>
      <c r="B108" s="123"/>
      <c r="C108" s="122"/>
      <c r="D108" s="118"/>
      <c r="E108" s="119"/>
      <c r="F108" s="55"/>
      <c r="G108" s="55"/>
      <c r="H108" s="9"/>
      <c r="I108" s="9"/>
      <c r="J108" s="9"/>
      <c r="K108" s="9"/>
    </row>
    <row r="109" spans="1:11" s="1" customFormat="1" ht="15" hidden="1">
      <c r="A109" s="120"/>
      <c r="B109" s="123"/>
      <c r="C109" s="122"/>
      <c r="D109" s="118"/>
      <c r="E109" s="119"/>
      <c r="F109" s="55"/>
      <c r="G109" s="55" t="e">
        <f>SUM(#REF!*#REF!)</f>
        <v>#REF!</v>
      </c>
      <c r="H109" s="9"/>
      <c r="I109" s="9"/>
      <c r="J109" s="9"/>
      <c r="K109" s="9"/>
    </row>
    <row r="110" spans="1:11" s="1" customFormat="1" ht="15" hidden="1">
      <c r="A110" s="99"/>
      <c r="B110" s="124"/>
      <c r="C110" s="125"/>
      <c r="D110" s="118"/>
      <c r="E110" s="119"/>
      <c r="F110" s="55"/>
      <c r="G110" s="55" t="e">
        <f>SUM(#REF!*#REF!)</f>
        <v>#REF!</v>
      </c>
      <c r="H110" s="9"/>
      <c r="I110" s="9"/>
      <c r="J110" s="9"/>
      <c r="K110" s="9"/>
    </row>
    <row r="111" spans="1:11" s="1" customFormat="1" ht="18">
      <c r="A111" s="99"/>
      <c r="B111" s="100"/>
      <c r="C111" s="37" t="s">
        <v>16</v>
      </c>
      <c r="D111" s="37"/>
      <c r="E111" s="37"/>
      <c r="F111" s="38"/>
      <c r="G111" s="38">
        <f>G104</f>
        <v>5000</v>
      </c>
      <c r="H111" s="9"/>
      <c r="I111" s="9"/>
      <c r="J111" s="9"/>
      <c r="K111" s="9"/>
    </row>
    <row r="112" spans="1:11" s="1" customFormat="1" ht="18">
      <c r="A112" s="12"/>
      <c r="B112" s="126" t="s">
        <v>183</v>
      </c>
      <c r="C112" s="127"/>
      <c r="D112" s="128" t="s">
        <v>184</v>
      </c>
      <c r="E112" s="128"/>
      <c r="F112" s="38"/>
      <c r="G112" s="129">
        <f>G9+G14+G19+G24+G28+G36+G55+G66+G74+G80+G84+G90+G96+G102+G111</f>
        <v>150000.00006599998</v>
      </c>
      <c r="H112" s="9"/>
      <c r="I112" s="9"/>
      <c r="J112" s="9"/>
      <c r="K112" s="9"/>
    </row>
    <row r="113" spans="1:11" s="1" customFormat="1" ht="12.75">
      <c r="A113" s="130"/>
      <c r="B113" s="130"/>
      <c r="C113" s="130"/>
      <c r="D113" s="130"/>
      <c r="E113" s="130"/>
      <c r="F113" s="131"/>
      <c r="G113" s="130"/>
      <c r="H113" s="9"/>
      <c r="I113" s="9"/>
      <c r="J113" s="9"/>
      <c r="K113" s="9"/>
    </row>
    <row r="114" spans="1:11" s="1" customFormat="1" ht="12.75">
      <c r="A114" s="130"/>
      <c r="B114" s="130"/>
      <c r="C114" s="130"/>
      <c r="D114" s="130"/>
      <c r="E114" s="130"/>
      <c r="F114" s="130"/>
      <c r="G114" s="130"/>
      <c r="H114" s="9"/>
      <c r="I114" s="9"/>
      <c r="J114" s="9"/>
      <c r="K114" s="9"/>
    </row>
    <row r="115" spans="1:11" s="1" customFormat="1" ht="12.75">
      <c r="A115" s="130" t="s">
        <v>185</v>
      </c>
      <c r="B115" s="130"/>
      <c r="C115" s="130"/>
      <c r="D115" s="130"/>
      <c r="E115" s="130"/>
      <c r="F115" s="130"/>
      <c r="G115" s="130"/>
      <c r="H115" s="9"/>
      <c r="I115" s="9"/>
      <c r="J115" s="9"/>
      <c r="K115" s="9"/>
    </row>
    <row r="116" spans="1:11" s="1" customFormat="1" ht="15">
      <c r="A116" s="4"/>
      <c r="B116" s="5" t="s">
        <v>186</v>
      </c>
      <c r="C116" s="6"/>
      <c r="D116" s="132" t="s">
        <v>187</v>
      </c>
      <c r="E116" s="132"/>
      <c r="F116" s="132"/>
      <c r="G116" s="7"/>
      <c r="H116" s="9"/>
      <c r="I116" s="9"/>
      <c r="J116" s="9"/>
      <c r="K116" s="9"/>
    </row>
    <row r="117" spans="1:11" s="1" customFormat="1" ht="15">
      <c r="A117" s="4"/>
      <c r="B117"/>
      <c r="C117" s="6"/>
      <c r="D117" s="5"/>
      <c r="E117" s="6"/>
      <c r="F117" s="7"/>
      <c r="G117" s="7"/>
      <c r="H117" s="9"/>
      <c r="I117" s="9"/>
      <c r="J117" s="9"/>
      <c r="K117" s="9"/>
    </row>
    <row r="118" spans="1:11" s="1" customFormat="1" ht="15">
      <c r="A118" s="4"/>
      <c r="B118" s="5"/>
      <c r="C118" s="6"/>
      <c r="D118" s="5"/>
      <c r="E118" s="6"/>
      <c r="F118" s="7"/>
      <c r="G118" s="7"/>
      <c r="H118" s="9"/>
      <c r="I118" s="9"/>
      <c r="J118" s="9"/>
      <c r="K118" s="9"/>
    </row>
    <row r="119" spans="1:11" s="1" customFormat="1" ht="15">
      <c r="A119" s="4"/>
      <c r="B119" s="5"/>
      <c r="C119" s="6"/>
      <c r="D119" s="5"/>
      <c r="E119" s="6"/>
      <c r="F119" s="7"/>
      <c r="G119" s="7"/>
      <c r="H119" s="9"/>
      <c r="I119" s="9"/>
      <c r="J119" s="9"/>
      <c r="K119" s="9"/>
    </row>
    <row r="120" spans="1:11" s="1" customFormat="1" ht="15">
      <c r="A120" s="4"/>
      <c r="B120" s="5"/>
      <c r="C120" s="6"/>
      <c r="D120" s="5"/>
      <c r="E120" s="6"/>
      <c r="F120" s="7"/>
      <c r="G120" s="7"/>
      <c r="H120" s="9"/>
      <c r="I120" s="9"/>
      <c r="J120" s="9"/>
      <c r="K120" s="9"/>
    </row>
    <row r="121" spans="1:11" s="1" customFormat="1" ht="15">
      <c r="A121" s="4"/>
      <c r="B121" s="5"/>
      <c r="C121" s="6"/>
      <c r="D121" s="5"/>
      <c r="E121" s="6"/>
      <c r="F121" s="7"/>
      <c r="G121" s="7"/>
      <c r="H121" s="9"/>
      <c r="I121" s="9"/>
      <c r="J121" s="9"/>
      <c r="K121" s="9"/>
    </row>
    <row r="122" spans="1:11" s="1" customFormat="1" ht="15">
      <c r="A122" s="4"/>
      <c r="B122" s="5"/>
      <c r="C122" s="6"/>
      <c r="D122" s="5"/>
      <c r="E122" s="6"/>
      <c r="F122" s="7"/>
      <c r="G122" s="7"/>
      <c r="H122" s="9"/>
      <c r="I122" s="9"/>
      <c r="J122" s="9"/>
      <c r="K122" s="9"/>
    </row>
    <row r="123" spans="1:11" s="1" customFormat="1" ht="13.5" customHeight="1">
      <c r="A123" s="4"/>
      <c r="B123" s="5"/>
      <c r="C123" s="6"/>
      <c r="D123" s="5"/>
      <c r="E123" s="6"/>
      <c r="F123" s="7"/>
      <c r="G123" s="7"/>
      <c r="H123" s="9"/>
      <c r="I123" s="9"/>
      <c r="J123" s="9"/>
      <c r="K123" s="9"/>
    </row>
    <row r="124" spans="1:11" s="1" customFormat="1" ht="30" customHeight="1">
      <c r="A124" s="4"/>
      <c r="B124" s="5"/>
      <c r="C124" s="6"/>
      <c r="D124" s="5"/>
      <c r="E124" s="6"/>
      <c r="F124" s="7"/>
      <c r="G124" s="7"/>
      <c r="H124" s="9"/>
      <c r="I124" s="9"/>
      <c r="J124" s="9"/>
      <c r="K124" s="9"/>
    </row>
    <row r="125" spans="1:11" s="1" customFormat="1" ht="19.5" customHeight="1">
      <c r="A125" s="4"/>
      <c r="B125" s="5"/>
      <c r="C125" s="6"/>
      <c r="D125" s="5"/>
      <c r="E125" s="6"/>
      <c r="F125" s="7"/>
      <c r="G125" s="7"/>
      <c r="H125" s="9"/>
      <c r="I125" s="9"/>
      <c r="J125" s="9"/>
      <c r="K125" s="9"/>
    </row>
    <row r="126" spans="1:11" s="1" customFormat="1" ht="15">
      <c r="A126" s="4"/>
      <c r="B126" s="5"/>
      <c r="C126" s="6"/>
      <c r="D126" s="5"/>
      <c r="E126" s="6"/>
      <c r="F126" s="7"/>
      <c r="G126" s="7"/>
      <c r="H126" s="9"/>
      <c r="I126" s="9"/>
      <c r="J126" s="9"/>
      <c r="K126" s="9"/>
    </row>
    <row r="127" spans="1:11" s="1" customFormat="1" ht="15">
      <c r="A127" s="4"/>
      <c r="B127" s="5"/>
      <c r="C127" s="6"/>
      <c r="D127" s="5"/>
      <c r="E127" s="6"/>
      <c r="F127" s="7"/>
      <c r="G127" s="7"/>
      <c r="H127" s="9"/>
      <c r="I127" s="9"/>
      <c r="J127" s="9"/>
      <c r="K127" s="9"/>
    </row>
    <row r="128" spans="1:11" s="1" customFormat="1" ht="15">
      <c r="A128" s="4"/>
      <c r="B128" s="5"/>
      <c r="C128" s="6"/>
      <c r="D128" s="5"/>
      <c r="E128" s="6"/>
      <c r="F128" s="7"/>
      <c r="G128" s="7"/>
      <c r="H128" s="9"/>
      <c r="I128" s="9"/>
      <c r="J128" s="9"/>
      <c r="K128" s="9"/>
    </row>
    <row r="129" spans="1:11" s="1" customFormat="1" ht="15">
      <c r="A129" s="4"/>
      <c r="B129" s="5"/>
      <c r="C129" s="6"/>
      <c r="D129" s="5"/>
      <c r="E129" s="6"/>
      <c r="F129" s="7"/>
      <c r="G129" s="7"/>
      <c r="H129" s="9"/>
      <c r="I129" s="9"/>
      <c r="J129" s="9"/>
      <c r="K129" s="9"/>
    </row>
    <row r="130" spans="1:11" s="1" customFormat="1" ht="15">
      <c r="A130" s="4"/>
      <c r="B130" s="5"/>
      <c r="C130" s="6"/>
      <c r="D130" s="5"/>
      <c r="E130" s="6"/>
      <c r="F130" s="7"/>
      <c r="G130" s="7"/>
      <c r="H130" s="9"/>
      <c r="I130" s="9"/>
      <c r="J130" s="9"/>
      <c r="K130" s="9"/>
    </row>
    <row r="131" spans="1:11" s="1" customFormat="1" ht="15">
      <c r="A131" s="4"/>
      <c r="B131" s="5"/>
      <c r="C131" s="6"/>
      <c r="D131" s="5"/>
      <c r="E131" s="6"/>
      <c r="F131" s="7"/>
      <c r="G131" s="7"/>
      <c r="H131" s="9"/>
      <c r="I131" s="9"/>
      <c r="J131" s="9"/>
      <c r="K131" s="9"/>
    </row>
    <row r="132" spans="1:11" s="1" customFormat="1" ht="13.5" customHeight="1">
      <c r="A132" s="4"/>
      <c r="B132" s="5"/>
      <c r="C132" s="6"/>
      <c r="D132" s="5"/>
      <c r="E132" s="6"/>
      <c r="F132" s="7"/>
      <c r="G132" s="7"/>
      <c r="H132" s="9"/>
      <c r="I132" s="9"/>
      <c r="J132" s="9"/>
      <c r="K132" s="9"/>
    </row>
    <row r="133" spans="1:11" s="1" customFormat="1" ht="30" customHeight="1">
      <c r="A133" s="4"/>
      <c r="B133" s="5"/>
      <c r="C133" s="6"/>
      <c r="D133" s="5"/>
      <c r="E133" s="6"/>
      <c r="F133" s="7"/>
      <c r="G133" s="7"/>
      <c r="H133" s="9"/>
      <c r="I133" s="9"/>
      <c r="J133" s="9"/>
      <c r="K133" s="9"/>
    </row>
    <row r="134" spans="1:11" s="1" customFormat="1" ht="19.5" customHeight="1">
      <c r="A134" s="4"/>
      <c r="B134" s="5"/>
      <c r="C134" s="6"/>
      <c r="D134" s="5"/>
      <c r="E134" s="6"/>
      <c r="F134" s="7"/>
      <c r="G134" s="7"/>
      <c r="H134" s="9"/>
      <c r="I134" s="9"/>
      <c r="J134" s="9"/>
      <c r="K134" s="9"/>
    </row>
    <row r="135" spans="1:11" s="1" customFormat="1" ht="15">
      <c r="A135" s="4"/>
      <c r="B135" s="5"/>
      <c r="C135" s="6"/>
      <c r="D135" s="5"/>
      <c r="E135" s="6"/>
      <c r="F135" s="7"/>
      <c r="G135" s="7"/>
      <c r="H135" s="9"/>
      <c r="I135" s="9"/>
      <c r="J135" s="9"/>
      <c r="K135" s="9"/>
    </row>
    <row r="136" spans="1:11" s="1" customFormat="1" ht="15">
      <c r="A136" s="4"/>
      <c r="B136" s="5"/>
      <c r="C136" s="6"/>
      <c r="D136" s="5"/>
      <c r="E136" s="6"/>
      <c r="F136" s="7"/>
      <c r="G136" s="7"/>
      <c r="H136" s="9"/>
      <c r="I136" s="9"/>
      <c r="J136" s="9"/>
      <c r="K136" s="9"/>
    </row>
    <row r="137" spans="1:11" s="1" customFormat="1" ht="15">
      <c r="A137" s="4"/>
      <c r="B137" s="5"/>
      <c r="C137" s="6"/>
      <c r="D137" s="5"/>
      <c r="E137" s="6"/>
      <c r="F137" s="7"/>
      <c r="G137" s="7"/>
      <c r="H137" s="9"/>
      <c r="I137" s="9"/>
      <c r="J137" s="9"/>
      <c r="K137" s="9"/>
    </row>
    <row r="138" spans="1:11" s="1" customFormat="1" ht="15">
      <c r="A138" s="4"/>
      <c r="B138" s="5"/>
      <c r="C138" s="6"/>
      <c r="D138" s="5"/>
      <c r="E138" s="6"/>
      <c r="F138" s="7"/>
      <c r="G138" s="7"/>
      <c r="H138" s="9"/>
      <c r="I138" s="9"/>
      <c r="J138" s="9"/>
      <c r="K138" s="9"/>
    </row>
    <row r="139" spans="1:11" s="1" customFormat="1" ht="15">
      <c r="A139" s="4"/>
      <c r="B139" s="5"/>
      <c r="C139" s="6"/>
      <c r="D139" s="5"/>
      <c r="E139" s="6"/>
      <c r="F139" s="7"/>
      <c r="G139" s="7"/>
      <c r="H139" s="9"/>
      <c r="I139" s="9"/>
      <c r="J139" s="9"/>
      <c r="K139" s="9"/>
    </row>
    <row r="140" spans="1:11" s="1" customFormat="1" ht="15">
      <c r="A140" s="4"/>
      <c r="B140" s="5"/>
      <c r="C140" s="6"/>
      <c r="D140" s="5"/>
      <c r="E140" s="6"/>
      <c r="F140" s="7"/>
      <c r="G140" s="7"/>
      <c r="H140" s="9"/>
      <c r="I140" s="9"/>
      <c r="J140" s="9"/>
      <c r="K140" s="9"/>
    </row>
    <row r="141" spans="1:11" s="1" customFormat="1" ht="15">
      <c r="A141" s="4"/>
      <c r="B141" s="5"/>
      <c r="C141" s="6"/>
      <c r="D141" s="5"/>
      <c r="E141" s="6"/>
      <c r="F141" s="7"/>
      <c r="G141" s="7"/>
      <c r="H141" s="9"/>
      <c r="I141" s="9"/>
      <c r="J141" s="9"/>
      <c r="K141" s="9"/>
    </row>
    <row r="142" spans="1:11" s="1" customFormat="1" ht="15">
      <c r="A142" s="4"/>
      <c r="B142" s="5"/>
      <c r="C142" s="6"/>
      <c r="D142" s="5"/>
      <c r="E142" s="6"/>
      <c r="F142" s="7"/>
      <c r="G142" s="7"/>
      <c r="H142" s="9"/>
      <c r="I142" s="9"/>
      <c r="J142" s="9"/>
      <c r="K142" s="9"/>
    </row>
    <row r="143" spans="1:11" s="1" customFormat="1" ht="13.5" customHeight="1">
      <c r="A143" s="4"/>
      <c r="B143" s="5"/>
      <c r="C143" s="6"/>
      <c r="D143" s="5"/>
      <c r="E143" s="6"/>
      <c r="F143" s="7"/>
      <c r="G143" s="7"/>
      <c r="H143" s="9"/>
      <c r="I143" s="9"/>
      <c r="J143" s="9"/>
      <c r="K143" s="9"/>
    </row>
    <row r="144" spans="1:11" s="1" customFormat="1" ht="30" customHeight="1">
      <c r="A144" s="4"/>
      <c r="B144" s="5"/>
      <c r="C144" s="6"/>
      <c r="D144" s="5"/>
      <c r="E144" s="6"/>
      <c r="F144" s="7"/>
      <c r="G144" s="7"/>
      <c r="H144" s="9"/>
      <c r="I144" s="9"/>
      <c r="J144" s="9"/>
      <c r="K144" s="9"/>
    </row>
    <row r="145" spans="1:11" s="1" customFormat="1" ht="30" customHeight="1">
      <c r="A145" s="4"/>
      <c r="B145" s="5"/>
      <c r="C145" s="6"/>
      <c r="D145" s="5"/>
      <c r="E145" s="6"/>
      <c r="F145" s="7"/>
      <c r="G145" s="7"/>
      <c r="H145" s="9"/>
      <c r="I145" s="9"/>
      <c r="J145" s="9"/>
      <c r="K145" s="9"/>
    </row>
    <row r="146" spans="1:11" s="1" customFormat="1" ht="39" customHeight="1">
      <c r="A146" s="4"/>
      <c r="B146" s="5"/>
      <c r="C146" s="6"/>
      <c r="D146" s="5"/>
      <c r="E146" s="6"/>
      <c r="F146" s="7"/>
      <c r="G146" s="7"/>
      <c r="H146" s="9"/>
      <c r="I146" s="9"/>
      <c r="J146" s="9"/>
      <c r="K146" s="9"/>
    </row>
    <row r="147" spans="1:11" s="1" customFormat="1" ht="16.5" customHeight="1">
      <c r="A147" s="4"/>
      <c r="B147" s="5"/>
      <c r="C147" s="6"/>
      <c r="D147" s="5"/>
      <c r="E147" s="6"/>
      <c r="F147" s="7"/>
      <c r="G147" s="7"/>
      <c r="H147" s="9"/>
      <c r="I147" s="9"/>
      <c r="J147" s="9"/>
      <c r="K147" s="9"/>
    </row>
    <row r="148" spans="1:11" s="1" customFormat="1" ht="16.5" customHeight="1">
      <c r="A148" s="4"/>
      <c r="B148" s="5"/>
      <c r="C148" s="6"/>
      <c r="D148" s="5"/>
      <c r="E148" s="6"/>
      <c r="F148" s="7"/>
      <c r="G148" s="7"/>
      <c r="H148" s="9"/>
      <c r="I148" s="9"/>
      <c r="J148" s="9"/>
      <c r="K148" s="9"/>
    </row>
    <row r="149" spans="1:11" s="1" customFormat="1" ht="13.5" customHeight="1">
      <c r="A149" s="4"/>
      <c r="B149" s="5"/>
      <c r="C149" s="6"/>
      <c r="D149" s="5"/>
      <c r="E149" s="6"/>
      <c r="F149" s="7"/>
      <c r="G149" s="7"/>
      <c r="H149" s="9"/>
      <c r="I149" s="9"/>
      <c r="J149" s="9"/>
      <c r="K149" s="9"/>
    </row>
    <row r="150" spans="1:11" s="1" customFormat="1" ht="13.5" customHeight="1">
      <c r="A150" s="4"/>
      <c r="B150" s="5"/>
      <c r="C150" s="6"/>
      <c r="D150" s="5"/>
      <c r="E150" s="6"/>
      <c r="F150" s="7"/>
      <c r="G150" s="7"/>
      <c r="H150" s="9"/>
      <c r="I150" s="9"/>
      <c r="J150" s="9"/>
      <c r="K150" s="9"/>
    </row>
    <row r="151" spans="1:11" s="1" customFormat="1" ht="13.5" customHeight="1">
      <c r="A151" s="4"/>
      <c r="B151" s="5"/>
      <c r="C151" s="6"/>
      <c r="D151" s="5"/>
      <c r="E151" s="6"/>
      <c r="F151" s="7"/>
      <c r="G151" s="7"/>
      <c r="H151" s="9"/>
      <c r="I151" s="9"/>
      <c r="J151" s="9"/>
      <c r="K151" s="9"/>
    </row>
    <row r="152" spans="1:11" s="1" customFormat="1" ht="13.5" customHeight="1">
      <c r="A152" s="4"/>
      <c r="B152" s="5"/>
      <c r="C152" s="6"/>
      <c r="D152" s="5"/>
      <c r="E152" s="6"/>
      <c r="F152" s="7"/>
      <c r="G152" s="7"/>
      <c r="H152" s="9"/>
      <c r="I152" s="9"/>
      <c r="J152" s="9"/>
      <c r="K152" s="9"/>
    </row>
    <row r="153" spans="1:11" s="1" customFormat="1" ht="13.5" customHeight="1">
      <c r="A153" s="4"/>
      <c r="B153" s="5"/>
      <c r="C153" s="6"/>
      <c r="D153" s="5"/>
      <c r="E153" s="6"/>
      <c r="F153" s="7"/>
      <c r="G153" s="7"/>
      <c r="H153" s="9"/>
      <c r="I153" s="9"/>
      <c r="J153" s="9"/>
      <c r="K153" s="9"/>
    </row>
    <row r="154" spans="1:11" s="1" customFormat="1" ht="13.5" customHeight="1">
      <c r="A154" s="4"/>
      <c r="B154" s="5"/>
      <c r="C154" s="6"/>
      <c r="D154" s="5"/>
      <c r="E154" s="6"/>
      <c r="F154" s="7"/>
      <c r="G154" s="7"/>
      <c r="H154" s="9"/>
      <c r="I154" s="9"/>
      <c r="J154" s="9"/>
      <c r="K154" s="9"/>
    </row>
    <row r="155" spans="1:11" s="1" customFormat="1" ht="13.5" customHeight="1">
      <c r="A155" s="4"/>
      <c r="B155" s="5"/>
      <c r="C155" s="6"/>
      <c r="D155" s="5"/>
      <c r="E155" s="6"/>
      <c r="F155" s="7"/>
      <c r="G155" s="7"/>
      <c r="H155" s="9"/>
      <c r="I155" s="9"/>
      <c r="J155" s="9"/>
      <c r="K155" s="9"/>
    </row>
    <row r="156" spans="1:11" s="1" customFormat="1" ht="13.5" customHeight="1">
      <c r="A156" s="4"/>
      <c r="B156" s="5"/>
      <c r="C156" s="6"/>
      <c r="D156" s="5"/>
      <c r="E156" s="6"/>
      <c r="F156" s="7"/>
      <c r="G156" s="7"/>
      <c r="H156" s="9"/>
      <c r="I156" s="9"/>
      <c r="J156" s="9"/>
      <c r="K156" s="9"/>
    </row>
    <row r="157" spans="1:11" s="1" customFormat="1" ht="13.5" customHeight="1">
      <c r="A157" s="4"/>
      <c r="B157" s="5"/>
      <c r="C157" s="6"/>
      <c r="D157" s="5"/>
      <c r="E157" s="6"/>
      <c r="F157" s="7"/>
      <c r="G157" s="7"/>
      <c r="H157" s="9"/>
      <c r="I157" s="9"/>
      <c r="J157" s="9"/>
      <c r="K157" s="9"/>
    </row>
    <row r="158" spans="1:11" s="1" customFormat="1" ht="13.5" customHeight="1">
      <c r="A158" s="4"/>
      <c r="B158" s="5"/>
      <c r="C158" s="6"/>
      <c r="D158" s="5"/>
      <c r="E158" s="6"/>
      <c r="F158" s="7"/>
      <c r="G158" s="7"/>
      <c r="H158" s="9"/>
      <c r="I158" s="9"/>
      <c r="J158" s="9"/>
      <c r="K158" s="9"/>
    </row>
    <row r="159" spans="1:11" s="1" customFormat="1" ht="13.5" customHeight="1">
      <c r="A159" s="4"/>
      <c r="B159" s="5"/>
      <c r="C159" s="6"/>
      <c r="D159" s="5"/>
      <c r="E159" s="6"/>
      <c r="F159" s="7"/>
      <c r="G159" s="7"/>
      <c r="H159" s="9"/>
      <c r="I159" s="9"/>
      <c r="J159" s="9"/>
      <c r="K159" s="9"/>
    </row>
    <row r="160" spans="1:11" s="1" customFormat="1" ht="13.5" customHeight="1">
      <c r="A160" s="4"/>
      <c r="B160" s="5"/>
      <c r="C160" s="6"/>
      <c r="D160" s="5"/>
      <c r="E160" s="6"/>
      <c r="F160" s="7"/>
      <c r="G160" s="7"/>
      <c r="H160" s="9"/>
      <c r="I160" s="9"/>
      <c r="J160" s="9"/>
      <c r="K160" s="9"/>
    </row>
    <row r="161" spans="1:11" s="1" customFormat="1" ht="13.5" customHeight="1">
      <c r="A161" s="4"/>
      <c r="B161" s="5"/>
      <c r="C161" s="6"/>
      <c r="D161" s="5"/>
      <c r="E161" s="6"/>
      <c r="F161" s="7"/>
      <c r="G161" s="7"/>
      <c r="H161" s="9"/>
      <c r="I161" s="9"/>
      <c r="J161" s="9"/>
      <c r="K161" s="9"/>
    </row>
    <row r="162" spans="1:11" s="1" customFormat="1" ht="13.5" customHeight="1">
      <c r="A162" s="4"/>
      <c r="B162" s="5"/>
      <c r="C162" s="6"/>
      <c r="D162" s="5"/>
      <c r="E162" s="6"/>
      <c r="F162" s="7"/>
      <c r="G162" s="7"/>
      <c r="H162" s="9"/>
      <c r="I162" s="9"/>
      <c r="J162" s="9"/>
      <c r="K162" s="9"/>
    </row>
    <row r="163" spans="1:11" s="1" customFormat="1" ht="30" customHeight="1">
      <c r="A163" s="4"/>
      <c r="B163" s="5"/>
      <c r="C163" s="6"/>
      <c r="D163" s="5"/>
      <c r="E163" s="6"/>
      <c r="F163" s="7"/>
      <c r="G163" s="7"/>
      <c r="H163" s="9"/>
      <c r="I163" s="9"/>
      <c r="J163" s="9"/>
      <c r="K163" s="9"/>
    </row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spans="1:11" s="1" customFormat="1" ht="13.5" customHeight="1">
      <c r="A170" s="4"/>
      <c r="B170" s="5"/>
      <c r="C170" s="6"/>
      <c r="D170" s="5"/>
      <c r="E170" s="6"/>
      <c r="F170" s="7"/>
      <c r="G170" s="7"/>
      <c r="H170" s="9"/>
      <c r="I170" s="9"/>
      <c r="J170" s="9"/>
      <c r="K170" s="9"/>
    </row>
    <row r="171" spans="1:11" s="1" customFormat="1" ht="13.5" customHeight="1">
      <c r="A171" s="4"/>
      <c r="B171" s="5"/>
      <c r="C171" s="6"/>
      <c r="D171" s="5"/>
      <c r="E171" s="6"/>
      <c r="F171" s="7"/>
      <c r="G171" s="7"/>
      <c r="H171" s="9"/>
      <c r="I171" s="9"/>
      <c r="J171" s="9"/>
      <c r="K171" s="9"/>
    </row>
    <row r="172" spans="1:11" s="1" customFormat="1" ht="13.5" customHeight="1">
      <c r="A172" s="4"/>
      <c r="B172" s="5"/>
      <c r="C172" s="6"/>
      <c r="D172" s="5"/>
      <c r="E172" s="6"/>
      <c r="F172" s="7"/>
      <c r="G172" s="7"/>
      <c r="H172" s="9"/>
      <c r="I172" s="9"/>
      <c r="J172" s="9"/>
      <c r="K172" s="9"/>
    </row>
    <row r="173" spans="1:11" s="1" customFormat="1" ht="13.5" customHeight="1">
      <c r="A173" s="4"/>
      <c r="B173" s="5"/>
      <c r="C173" s="6"/>
      <c r="D173" s="5"/>
      <c r="E173" s="6"/>
      <c r="F173" s="7"/>
      <c r="G173" s="7"/>
      <c r="H173" s="9"/>
      <c r="I173" s="9"/>
      <c r="J173" s="9"/>
      <c r="K173" s="9"/>
    </row>
    <row r="174" spans="1:11" s="1" customFormat="1" ht="13.5" customHeight="1">
      <c r="A174" s="4"/>
      <c r="B174" s="5"/>
      <c r="C174" s="6"/>
      <c r="D174" s="5"/>
      <c r="E174" s="6"/>
      <c r="F174" s="7"/>
      <c r="G174" s="7"/>
      <c r="H174" s="9"/>
      <c r="I174" s="9"/>
      <c r="J174" s="9"/>
      <c r="K174" s="9"/>
    </row>
    <row r="175" spans="1:11" s="1" customFormat="1" ht="13.5" customHeight="1">
      <c r="A175" s="4"/>
      <c r="B175" s="5"/>
      <c r="C175" s="6"/>
      <c r="D175" s="5"/>
      <c r="E175" s="6"/>
      <c r="F175" s="7"/>
      <c r="G175" s="7"/>
      <c r="H175" s="9"/>
      <c r="I175" s="9"/>
      <c r="J175" s="9"/>
      <c r="K175" s="9"/>
    </row>
    <row r="176" spans="1:11" s="1" customFormat="1" ht="13.5" customHeight="1">
      <c r="A176" s="4"/>
      <c r="B176" s="5"/>
      <c r="C176" s="6"/>
      <c r="D176" s="5"/>
      <c r="E176" s="6"/>
      <c r="F176" s="7"/>
      <c r="G176" s="7"/>
      <c r="H176" s="9"/>
      <c r="I176" s="9"/>
      <c r="J176" s="9"/>
      <c r="K176" s="9"/>
    </row>
    <row r="177" spans="1:11" s="1" customFormat="1" ht="13.5" customHeight="1">
      <c r="A177" s="4"/>
      <c r="B177" s="5"/>
      <c r="C177" s="6"/>
      <c r="D177" s="5"/>
      <c r="E177" s="6"/>
      <c r="F177" s="7"/>
      <c r="G177" s="7"/>
      <c r="H177" s="9"/>
      <c r="I177" s="9"/>
      <c r="J177" s="9"/>
      <c r="K177" s="9"/>
    </row>
    <row r="178" spans="1:11" s="1" customFormat="1" ht="30" customHeight="1">
      <c r="A178" s="4"/>
      <c r="B178" s="5"/>
      <c r="C178" s="6"/>
      <c r="D178" s="5"/>
      <c r="E178" s="6"/>
      <c r="F178" s="7"/>
      <c r="G178" s="7"/>
      <c r="H178" s="9"/>
      <c r="I178" s="9"/>
      <c r="J178" s="9"/>
      <c r="K178" s="9"/>
    </row>
    <row r="179" spans="1:11" s="1" customFormat="1" ht="13.5" customHeight="1">
      <c r="A179" s="4"/>
      <c r="B179" s="5"/>
      <c r="C179" s="6"/>
      <c r="D179" s="5"/>
      <c r="E179" s="6"/>
      <c r="F179" s="7"/>
      <c r="G179" s="7"/>
      <c r="H179" s="9"/>
      <c r="I179" s="9"/>
      <c r="J179" s="9"/>
      <c r="K179" s="9"/>
    </row>
    <row r="180" spans="1:11" s="1" customFormat="1" ht="13.5" customHeight="1">
      <c r="A180" s="4"/>
      <c r="B180" s="5"/>
      <c r="C180" s="6"/>
      <c r="D180" s="5"/>
      <c r="E180" s="6"/>
      <c r="F180" s="7"/>
      <c r="G180" s="7"/>
      <c r="H180" s="9"/>
      <c r="I180" s="9"/>
      <c r="J180" s="9"/>
      <c r="K180" s="9"/>
    </row>
    <row r="181" spans="1:11" s="1" customFormat="1" ht="13.5" customHeight="1">
      <c r="A181" s="4"/>
      <c r="B181" s="5"/>
      <c r="C181" s="6"/>
      <c r="D181" s="5"/>
      <c r="E181" s="6"/>
      <c r="F181" s="7"/>
      <c r="G181" s="7"/>
      <c r="H181" s="9"/>
      <c r="I181" s="9"/>
      <c r="J181" s="9"/>
      <c r="K181" s="9"/>
    </row>
    <row r="182" spans="1:11" s="1" customFormat="1" ht="13.5" customHeight="1">
      <c r="A182" s="4"/>
      <c r="B182" s="5"/>
      <c r="C182" s="6"/>
      <c r="D182" s="5"/>
      <c r="E182" s="6"/>
      <c r="F182" s="7"/>
      <c r="G182" s="7"/>
      <c r="H182" s="9"/>
      <c r="I182" s="9"/>
      <c r="J182" s="9"/>
      <c r="K182" s="9"/>
    </row>
    <row r="183" spans="1:11" s="1" customFormat="1" ht="13.5" customHeight="1">
      <c r="A183" s="4"/>
      <c r="B183" s="5"/>
      <c r="C183" s="6"/>
      <c r="D183" s="5"/>
      <c r="E183" s="6"/>
      <c r="F183" s="7"/>
      <c r="G183" s="7"/>
      <c r="H183" s="9"/>
      <c r="I183" s="9"/>
      <c r="J183" s="9"/>
      <c r="K183" s="9"/>
    </row>
    <row r="184" spans="1:11" s="1" customFormat="1" ht="13.5" customHeight="1">
      <c r="A184" s="4"/>
      <c r="B184" s="5"/>
      <c r="C184" s="6"/>
      <c r="D184" s="5"/>
      <c r="E184" s="6"/>
      <c r="F184" s="7"/>
      <c r="G184" s="7"/>
      <c r="H184" s="9"/>
      <c r="I184" s="9"/>
      <c r="J184" s="9"/>
      <c r="K184" s="9"/>
    </row>
    <row r="185" spans="1:11" s="1" customFormat="1" ht="13.5" customHeight="1">
      <c r="A185" s="4"/>
      <c r="B185" s="5"/>
      <c r="C185" s="6"/>
      <c r="D185" s="5"/>
      <c r="E185" s="6"/>
      <c r="F185" s="7"/>
      <c r="G185" s="7"/>
      <c r="H185" s="9"/>
      <c r="I185" s="9"/>
      <c r="J185" s="9"/>
      <c r="K185" s="9"/>
    </row>
    <row r="186" spans="1:11" s="1" customFormat="1" ht="13.5" customHeight="1">
      <c r="A186" s="4"/>
      <c r="B186" s="5"/>
      <c r="C186" s="6"/>
      <c r="D186" s="5"/>
      <c r="E186" s="6"/>
      <c r="F186" s="7"/>
      <c r="G186" s="7"/>
      <c r="H186" s="9"/>
      <c r="I186" s="9"/>
      <c r="J186" s="9"/>
      <c r="K186" s="9"/>
    </row>
    <row r="187" spans="1:11" s="1" customFormat="1" ht="13.5" customHeight="1">
      <c r="A187" s="4"/>
      <c r="B187" s="5"/>
      <c r="C187" s="6"/>
      <c r="D187" s="5"/>
      <c r="E187" s="6"/>
      <c r="F187" s="7"/>
      <c r="G187" s="7"/>
      <c r="H187" s="9"/>
      <c r="I187" s="9"/>
      <c r="J187" s="9"/>
      <c r="K187" s="9"/>
    </row>
    <row r="188" spans="1:11" s="1" customFormat="1" ht="13.5" customHeight="1">
      <c r="A188" s="4"/>
      <c r="B188" s="5"/>
      <c r="C188" s="6"/>
      <c r="D188" s="5"/>
      <c r="E188" s="6"/>
      <c r="F188" s="7"/>
      <c r="G188" s="7"/>
      <c r="H188" s="9"/>
      <c r="I188" s="9"/>
      <c r="J188" s="9"/>
      <c r="K188" s="9"/>
    </row>
    <row r="189" spans="1:11" s="1" customFormat="1" ht="13.5" customHeight="1">
      <c r="A189" s="4"/>
      <c r="B189" s="5"/>
      <c r="C189" s="6"/>
      <c r="D189" s="5"/>
      <c r="E189" s="6"/>
      <c r="F189" s="7"/>
      <c r="G189" s="7"/>
      <c r="H189" s="9"/>
      <c r="I189" s="9"/>
      <c r="J189" s="9"/>
      <c r="K189" s="9"/>
    </row>
    <row r="190" spans="1:11" s="1" customFormat="1" ht="13.5" customHeight="1">
      <c r="A190" s="4"/>
      <c r="B190" s="5"/>
      <c r="C190" s="6"/>
      <c r="D190" s="5"/>
      <c r="E190" s="6"/>
      <c r="F190" s="7"/>
      <c r="G190" s="7"/>
      <c r="H190" s="9"/>
      <c r="I190" s="9"/>
      <c r="J190" s="9"/>
      <c r="K190" s="9"/>
    </row>
    <row r="191" spans="1:11" s="1" customFormat="1" ht="13.5" customHeight="1">
      <c r="A191" s="4"/>
      <c r="B191" s="5"/>
      <c r="C191" s="6"/>
      <c r="D191" s="5"/>
      <c r="E191" s="6"/>
      <c r="F191" s="7"/>
      <c r="G191" s="7"/>
      <c r="H191" s="9"/>
      <c r="I191" s="9"/>
      <c r="J191" s="9"/>
      <c r="K191" s="9"/>
    </row>
    <row r="192" spans="1:11" s="1" customFormat="1" ht="13.5" customHeight="1">
      <c r="A192" s="4"/>
      <c r="B192" s="5"/>
      <c r="C192" s="6"/>
      <c r="D192" s="5"/>
      <c r="E192" s="6"/>
      <c r="F192" s="7"/>
      <c r="G192" s="7"/>
      <c r="H192" s="9"/>
      <c r="I192" s="9"/>
      <c r="J192" s="9"/>
      <c r="K192" s="9"/>
    </row>
    <row r="193" spans="1:11" s="1" customFormat="1" ht="13.5" customHeight="1">
      <c r="A193" s="4"/>
      <c r="B193" s="5"/>
      <c r="C193" s="6"/>
      <c r="D193" s="5"/>
      <c r="E193" s="6"/>
      <c r="F193" s="7"/>
      <c r="G193" s="7"/>
      <c r="H193" s="9"/>
      <c r="I193" s="9"/>
      <c r="J193" s="9"/>
      <c r="K193" s="9"/>
    </row>
    <row r="194" spans="1:11" s="1" customFormat="1" ht="13.5" customHeight="1">
      <c r="A194" s="4"/>
      <c r="B194" s="5"/>
      <c r="C194" s="6"/>
      <c r="D194" s="5"/>
      <c r="E194" s="6"/>
      <c r="F194" s="7"/>
      <c r="G194" s="7"/>
      <c r="H194" s="9"/>
      <c r="I194" s="9"/>
      <c r="J194" s="9"/>
      <c r="K194" s="9"/>
    </row>
    <row r="195" spans="1:11" s="1" customFormat="1" ht="13.5" customHeight="1">
      <c r="A195" s="4"/>
      <c r="B195" s="5"/>
      <c r="C195" s="6"/>
      <c r="D195" s="5"/>
      <c r="E195" s="6"/>
      <c r="F195" s="7"/>
      <c r="G195" s="7"/>
      <c r="H195" s="9"/>
      <c r="I195" s="9"/>
      <c r="J195" s="9"/>
      <c r="K195" s="9"/>
    </row>
    <row r="196" spans="1:11" s="1" customFormat="1" ht="13.5" customHeight="1">
      <c r="A196" s="4"/>
      <c r="B196" s="5"/>
      <c r="C196" s="6"/>
      <c r="D196" s="5"/>
      <c r="E196" s="6"/>
      <c r="F196" s="7"/>
      <c r="G196" s="7"/>
      <c r="H196" s="9"/>
      <c r="I196" s="9"/>
      <c r="J196" s="9"/>
      <c r="K196" s="9"/>
    </row>
    <row r="197" spans="1:11" s="1" customFormat="1" ht="13.5" customHeight="1">
      <c r="A197" s="4"/>
      <c r="B197" s="5"/>
      <c r="C197" s="6"/>
      <c r="D197" s="5"/>
      <c r="E197" s="6"/>
      <c r="F197" s="7"/>
      <c r="G197" s="7"/>
      <c r="H197" s="9"/>
      <c r="I197" s="9"/>
      <c r="J197" s="9"/>
      <c r="K197" s="9"/>
    </row>
    <row r="198" spans="1:11" s="1" customFormat="1" ht="13.5" customHeight="1">
      <c r="A198" s="4"/>
      <c r="B198" s="5"/>
      <c r="C198" s="6"/>
      <c r="D198" s="5"/>
      <c r="E198" s="6"/>
      <c r="F198" s="7"/>
      <c r="G198" s="7"/>
      <c r="H198" s="9"/>
      <c r="I198" s="9"/>
      <c r="J198" s="9"/>
      <c r="K198" s="9"/>
    </row>
    <row r="199" spans="1:11" s="1" customFormat="1" ht="30" customHeight="1">
      <c r="A199" s="4"/>
      <c r="B199" s="5"/>
      <c r="C199" s="6"/>
      <c r="D199" s="5"/>
      <c r="E199" s="6"/>
      <c r="F199" s="7"/>
      <c r="G199" s="7"/>
      <c r="H199" s="9"/>
      <c r="I199" s="9"/>
      <c r="J199" s="9"/>
      <c r="K199" s="9"/>
    </row>
    <row r="200" spans="1:11" s="1" customFormat="1" ht="13.5" customHeight="1">
      <c r="A200" s="4"/>
      <c r="B200" s="5"/>
      <c r="C200" s="6"/>
      <c r="D200" s="5"/>
      <c r="E200" s="6"/>
      <c r="F200" s="7"/>
      <c r="G200" s="7"/>
      <c r="H200" s="9"/>
      <c r="I200" s="9"/>
      <c r="J200" s="9"/>
      <c r="K200" s="9"/>
    </row>
    <row r="201" spans="1:11" s="1" customFormat="1" ht="13.5" customHeight="1">
      <c r="A201" s="4"/>
      <c r="B201" s="5"/>
      <c r="C201" s="6"/>
      <c r="D201" s="5"/>
      <c r="E201" s="6"/>
      <c r="F201" s="7"/>
      <c r="G201" s="7"/>
      <c r="H201" s="9"/>
      <c r="I201" s="9"/>
      <c r="J201" s="9"/>
      <c r="K201" s="9"/>
    </row>
    <row r="202" spans="1:11" s="1" customFormat="1" ht="13.5" customHeight="1">
      <c r="A202" s="4"/>
      <c r="B202" s="5"/>
      <c r="C202" s="6"/>
      <c r="D202" s="5"/>
      <c r="E202" s="6"/>
      <c r="F202" s="7"/>
      <c r="G202" s="7"/>
      <c r="H202" s="9"/>
      <c r="I202" s="9"/>
      <c r="J202" s="9"/>
      <c r="K202" s="9"/>
    </row>
    <row r="203" spans="1:11" s="1" customFormat="1" ht="13.5" customHeight="1">
      <c r="A203" s="4"/>
      <c r="B203" s="5"/>
      <c r="C203" s="6"/>
      <c r="D203" s="5"/>
      <c r="E203" s="6"/>
      <c r="F203" s="7"/>
      <c r="G203" s="7"/>
      <c r="H203" s="9"/>
      <c r="I203" s="9"/>
      <c r="J203" s="9"/>
      <c r="K203" s="9"/>
    </row>
    <row r="204" spans="1:11" s="1" customFormat="1" ht="13.5" customHeight="1">
      <c r="A204" s="4"/>
      <c r="B204" s="5"/>
      <c r="C204" s="6"/>
      <c r="D204" s="5"/>
      <c r="E204" s="6"/>
      <c r="F204" s="7"/>
      <c r="G204" s="7"/>
      <c r="H204" s="9"/>
      <c r="I204" s="9"/>
      <c r="J204" s="9"/>
      <c r="K204" s="9"/>
    </row>
    <row r="205" spans="1:11" s="1" customFormat="1" ht="13.5" customHeight="1">
      <c r="A205" s="4"/>
      <c r="B205" s="5"/>
      <c r="C205" s="6"/>
      <c r="D205" s="5"/>
      <c r="E205" s="6"/>
      <c r="F205" s="7"/>
      <c r="G205" s="7"/>
      <c r="H205" s="9"/>
      <c r="I205" s="9"/>
      <c r="J205" s="9"/>
      <c r="K205" s="9"/>
    </row>
    <row r="206" spans="1:11" s="1" customFormat="1" ht="13.5" customHeight="1">
      <c r="A206" s="4"/>
      <c r="B206" s="5"/>
      <c r="C206" s="6"/>
      <c r="D206" s="5"/>
      <c r="E206" s="6"/>
      <c r="F206" s="7"/>
      <c r="G206" s="7"/>
      <c r="H206" s="9"/>
      <c r="I206" s="9"/>
      <c r="J206" s="9"/>
      <c r="K206" s="9"/>
    </row>
    <row r="207" spans="1:11" s="1" customFormat="1" ht="13.5" customHeight="1">
      <c r="A207" s="4"/>
      <c r="B207" s="5"/>
      <c r="C207" s="6"/>
      <c r="D207" s="5"/>
      <c r="E207" s="6"/>
      <c r="F207" s="7"/>
      <c r="G207" s="7"/>
      <c r="H207" s="9"/>
      <c r="I207" s="9"/>
      <c r="J207" s="9"/>
      <c r="K207" s="9"/>
    </row>
    <row r="208" spans="1:11" s="1" customFormat="1" ht="13.5" customHeight="1">
      <c r="A208" s="4"/>
      <c r="B208" s="5"/>
      <c r="C208" s="6"/>
      <c r="D208" s="5"/>
      <c r="E208" s="6"/>
      <c r="F208" s="7"/>
      <c r="G208" s="7"/>
      <c r="H208" s="9"/>
      <c r="I208" s="9"/>
      <c r="J208" s="9"/>
      <c r="K208" s="9"/>
    </row>
    <row r="209" spans="1:11" s="1" customFormat="1" ht="13.5" customHeight="1">
      <c r="A209" s="4"/>
      <c r="B209" s="5"/>
      <c r="C209" s="6"/>
      <c r="D209" s="5"/>
      <c r="E209" s="6"/>
      <c r="F209" s="7"/>
      <c r="G209" s="7"/>
      <c r="H209" s="9"/>
      <c r="I209" s="9"/>
      <c r="J209" s="9"/>
      <c r="K209" s="9"/>
    </row>
    <row r="210" spans="1:11" s="1" customFormat="1" ht="13.5" customHeight="1">
      <c r="A210" s="4"/>
      <c r="B210" s="5"/>
      <c r="C210" s="6"/>
      <c r="D210" s="5"/>
      <c r="E210" s="6"/>
      <c r="F210" s="7"/>
      <c r="G210" s="7"/>
      <c r="H210" s="9"/>
      <c r="I210" s="9"/>
      <c r="J210" s="9"/>
      <c r="K210" s="9"/>
    </row>
    <row r="211" spans="1:11" s="1" customFormat="1" ht="13.5" customHeight="1">
      <c r="A211" s="4"/>
      <c r="B211" s="5"/>
      <c r="C211" s="6"/>
      <c r="D211" s="5"/>
      <c r="E211" s="6"/>
      <c r="F211" s="7"/>
      <c r="G211" s="7"/>
      <c r="H211" s="9"/>
      <c r="I211" s="9"/>
      <c r="J211" s="9"/>
      <c r="K211" s="9"/>
    </row>
    <row r="212" spans="1:11" s="1" customFormat="1" ht="13.5" customHeight="1">
      <c r="A212" s="4"/>
      <c r="B212" s="5"/>
      <c r="C212" s="6"/>
      <c r="D212" s="5"/>
      <c r="E212" s="6"/>
      <c r="F212" s="7"/>
      <c r="G212" s="7"/>
      <c r="H212" s="9"/>
      <c r="I212" s="9"/>
      <c r="J212" s="9"/>
      <c r="K212" s="9"/>
    </row>
    <row r="213" spans="1:11" s="1" customFormat="1" ht="13.5" customHeight="1">
      <c r="A213" s="4"/>
      <c r="B213" s="5"/>
      <c r="C213" s="6"/>
      <c r="D213" s="5"/>
      <c r="E213" s="6"/>
      <c r="F213" s="7"/>
      <c r="G213" s="7"/>
      <c r="H213" s="9"/>
      <c r="I213" s="9"/>
      <c r="J213" s="9"/>
      <c r="K213" s="9"/>
    </row>
    <row r="214" spans="1:11" s="1" customFormat="1" ht="13.5" customHeight="1">
      <c r="A214" s="4"/>
      <c r="B214" s="5"/>
      <c r="C214" s="6"/>
      <c r="D214" s="5"/>
      <c r="E214" s="6"/>
      <c r="F214" s="7"/>
      <c r="G214" s="7"/>
      <c r="H214" s="9"/>
      <c r="I214" s="9"/>
      <c r="J214" s="9"/>
      <c r="K214" s="9"/>
    </row>
    <row r="215" spans="1:11" s="1" customFormat="1" ht="13.5" customHeight="1">
      <c r="A215" s="4"/>
      <c r="B215" s="5"/>
      <c r="C215" s="6"/>
      <c r="D215" s="5"/>
      <c r="E215" s="6"/>
      <c r="F215" s="7"/>
      <c r="G215" s="7"/>
      <c r="H215" s="9"/>
      <c r="I215" s="9"/>
      <c r="J215" s="9"/>
      <c r="K215" s="9"/>
    </row>
    <row r="216" spans="1:11" s="1" customFormat="1" ht="13.5" customHeight="1">
      <c r="A216" s="4"/>
      <c r="B216" s="5"/>
      <c r="C216" s="6"/>
      <c r="D216" s="5"/>
      <c r="E216" s="6"/>
      <c r="F216" s="7"/>
      <c r="G216" s="7"/>
      <c r="H216" s="9"/>
      <c r="I216" s="9"/>
      <c r="J216" s="9"/>
      <c r="K216" s="9"/>
    </row>
    <row r="217" spans="1:11" s="1" customFormat="1" ht="13.5" customHeight="1">
      <c r="A217" s="4"/>
      <c r="B217" s="5"/>
      <c r="C217" s="6"/>
      <c r="D217" s="5"/>
      <c r="E217" s="6"/>
      <c r="F217" s="7"/>
      <c r="G217" s="7"/>
      <c r="H217" s="9"/>
      <c r="I217" s="9"/>
      <c r="J217" s="9"/>
      <c r="K217" s="9"/>
    </row>
    <row r="218" spans="1:11" s="1" customFormat="1" ht="13.5" customHeight="1">
      <c r="A218" s="4"/>
      <c r="B218" s="5"/>
      <c r="C218" s="6"/>
      <c r="D218" s="5"/>
      <c r="E218" s="6"/>
      <c r="F218" s="7"/>
      <c r="G218" s="7"/>
      <c r="H218" s="9"/>
      <c r="I218" s="9"/>
      <c r="J218" s="9"/>
      <c r="K218" s="9"/>
    </row>
    <row r="219" spans="1:11" s="1" customFormat="1" ht="13.5" customHeight="1">
      <c r="A219" s="4"/>
      <c r="B219" s="5"/>
      <c r="C219" s="6"/>
      <c r="D219" s="5"/>
      <c r="E219" s="6"/>
      <c r="F219" s="7"/>
      <c r="G219" s="7"/>
      <c r="H219" s="9"/>
      <c r="I219" s="9"/>
      <c r="J219" s="9"/>
      <c r="K219" s="9"/>
    </row>
    <row r="220" spans="1:11" s="1" customFormat="1" ht="13.5" customHeight="1">
      <c r="A220" s="4"/>
      <c r="B220" s="5"/>
      <c r="C220" s="6"/>
      <c r="D220" s="5"/>
      <c r="E220" s="6"/>
      <c r="F220" s="7"/>
      <c r="G220" s="7"/>
      <c r="H220" s="9"/>
      <c r="I220" s="9"/>
      <c r="J220" s="9"/>
      <c r="K220" s="9"/>
    </row>
    <row r="221" spans="1:11" s="1" customFormat="1" ht="13.5" customHeight="1">
      <c r="A221" s="4"/>
      <c r="B221" s="5"/>
      <c r="C221" s="6"/>
      <c r="D221" s="5"/>
      <c r="E221" s="6"/>
      <c r="F221" s="7"/>
      <c r="G221" s="7"/>
      <c r="H221" s="9"/>
      <c r="I221" s="9"/>
      <c r="J221" s="9"/>
      <c r="K221" s="9"/>
    </row>
    <row r="222" spans="1:11" s="1" customFormat="1" ht="13.5" customHeight="1">
      <c r="A222" s="4"/>
      <c r="B222" s="5"/>
      <c r="C222" s="6"/>
      <c r="D222" s="5"/>
      <c r="E222" s="6"/>
      <c r="F222" s="7"/>
      <c r="G222" s="7"/>
      <c r="H222" s="9"/>
      <c r="I222" s="9"/>
      <c r="J222" s="9"/>
      <c r="K222" s="9"/>
    </row>
    <row r="223" spans="1:11" s="1" customFormat="1" ht="13.5" customHeight="1">
      <c r="A223" s="4"/>
      <c r="B223" s="5"/>
      <c r="C223" s="6"/>
      <c r="D223" s="5"/>
      <c r="E223" s="6"/>
      <c r="F223" s="7"/>
      <c r="G223" s="7"/>
      <c r="H223" s="9"/>
      <c r="I223" s="9"/>
      <c r="J223" s="9"/>
      <c r="K223" s="9"/>
    </row>
    <row r="224" spans="1:11" s="1" customFormat="1" ht="13.5" customHeight="1">
      <c r="A224" s="4"/>
      <c r="B224" s="5"/>
      <c r="C224" s="6"/>
      <c r="D224" s="5"/>
      <c r="E224" s="6"/>
      <c r="F224" s="7"/>
      <c r="G224" s="7"/>
      <c r="H224" s="9"/>
      <c r="I224" s="9"/>
      <c r="J224" s="9"/>
      <c r="K224" s="9"/>
    </row>
    <row r="225" spans="1:11" s="1" customFormat="1" ht="13.5" customHeight="1">
      <c r="A225" s="4"/>
      <c r="B225" s="5"/>
      <c r="C225" s="6"/>
      <c r="D225" s="5"/>
      <c r="E225" s="6"/>
      <c r="F225" s="7"/>
      <c r="G225" s="7"/>
      <c r="H225" s="9"/>
      <c r="I225" s="9"/>
      <c r="J225" s="9"/>
      <c r="K225" s="9"/>
    </row>
    <row r="226" spans="1:11" s="1" customFormat="1" ht="13.5" customHeight="1">
      <c r="A226" s="4"/>
      <c r="B226" s="5"/>
      <c r="C226" s="6"/>
      <c r="D226" s="5"/>
      <c r="E226" s="6"/>
      <c r="F226" s="7"/>
      <c r="G226" s="7"/>
      <c r="H226" s="9"/>
      <c r="I226" s="9"/>
      <c r="J226" s="9"/>
      <c r="K226" s="9"/>
    </row>
    <row r="227" spans="1:11" s="1" customFormat="1" ht="13.5" customHeight="1">
      <c r="A227" s="4"/>
      <c r="B227" s="5"/>
      <c r="C227" s="6"/>
      <c r="D227" s="5"/>
      <c r="E227" s="6"/>
      <c r="F227" s="7"/>
      <c r="G227" s="7"/>
      <c r="H227" s="9"/>
      <c r="I227" s="9"/>
      <c r="J227" s="9"/>
      <c r="K227" s="9"/>
    </row>
    <row r="228" spans="1:11" s="1" customFormat="1" ht="13.5" customHeight="1">
      <c r="A228" s="4"/>
      <c r="B228" s="5"/>
      <c r="C228" s="6"/>
      <c r="D228" s="5"/>
      <c r="E228" s="6"/>
      <c r="F228" s="7"/>
      <c r="G228" s="7"/>
      <c r="H228" s="9"/>
      <c r="I228" s="9"/>
      <c r="J228" s="9"/>
      <c r="K228" s="9"/>
    </row>
    <row r="229" spans="1:11" s="1" customFormat="1" ht="13.5" customHeight="1">
      <c r="A229" s="4"/>
      <c r="B229" s="5"/>
      <c r="C229" s="6"/>
      <c r="D229" s="5"/>
      <c r="E229" s="6"/>
      <c r="F229" s="7"/>
      <c r="G229" s="7"/>
      <c r="H229" s="9"/>
      <c r="I229" s="9"/>
      <c r="J229" s="9"/>
      <c r="K229" s="9"/>
    </row>
    <row r="230" spans="1:11" s="1" customFormat="1" ht="13.5" customHeight="1">
      <c r="A230" s="4"/>
      <c r="B230" s="5"/>
      <c r="C230" s="6"/>
      <c r="D230" s="5"/>
      <c r="E230" s="6"/>
      <c r="F230" s="7"/>
      <c r="G230" s="7"/>
      <c r="H230" s="9"/>
      <c r="I230" s="9"/>
      <c r="J230" s="9"/>
      <c r="K230" s="9"/>
    </row>
    <row r="231" spans="1:11" s="1" customFormat="1" ht="13.5" customHeight="1">
      <c r="A231" s="4"/>
      <c r="B231" s="5"/>
      <c r="C231" s="6"/>
      <c r="D231" s="5"/>
      <c r="E231" s="6"/>
      <c r="F231" s="7"/>
      <c r="G231" s="7"/>
      <c r="H231" s="9"/>
      <c r="I231" s="9"/>
      <c r="J231" s="9"/>
      <c r="K231" s="9"/>
    </row>
    <row r="232" spans="1:11" s="1" customFormat="1" ht="13.5" customHeight="1">
      <c r="A232" s="4"/>
      <c r="B232" s="5"/>
      <c r="C232" s="6"/>
      <c r="D232" s="5"/>
      <c r="E232" s="6"/>
      <c r="F232" s="7"/>
      <c r="G232" s="7"/>
      <c r="H232" s="9"/>
      <c r="I232" s="9"/>
      <c r="J232" s="9"/>
      <c r="K232" s="9"/>
    </row>
    <row r="233" spans="1:11" s="1" customFormat="1" ht="13.5" customHeight="1">
      <c r="A233" s="4"/>
      <c r="B233" s="5"/>
      <c r="C233" s="6"/>
      <c r="D233" s="5"/>
      <c r="E233" s="6"/>
      <c r="F233" s="7"/>
      <c r="G233" s="7"/>
      <c r="H233" s="9"/>
      <c r="I233" s="9"/>
      <c r="J233" s="9"/>
      <c r="K233" s="9"/>
    </row>
    <row r="234" spans="1:11" s="1" customFormat="1" ht="13.5" customHeight="1">
      <c r="A234" s="4"/>
      <c r="B234" s="5"/>
      <c r="C234" s="6"/>
      <c r="D234" s="5"/>
      <c r="E234" s="6"/>
      <c r="F234" s="7"/>
      <c r="G234" s="7"/>
      <c r="H234" s="9"/>
      <c r="I234" s="9"/>
      <c r="J234" s="9"/>
      <c r="K234" s="9"/>
    </row>
    <row r="235" spans="1:11" s="1" customFormat="1" ht="13.5" customHeight="1">
      <c r="A235" s="4"/>
      <c r="B235" s="5"/>
      <c r="C235" s="6"/>
      <c r="D235" s="5"/>
      <c r="E235" s="6"/>
      <c r="F235" s="7"/>
      <c r="G235" s="7"/>
      <c r="H235" s="9"/>
      <c r="I235" s="9"/>
      <c r="J235" s="9"/>
      <c r="K235" s="9"/>
    </row>
    <row r="236" spans="1:11" s="1" customFormat="1" ht="30" customHeight="1">
      <c r="A236" s="4"/>
      <c r="B236" s="5"/>
      <c r="C236" s="6"/>
      <c r="D236" s="5"/>
      <c r="E236" s="6"/>
      <c r="F236" s="7"/>
      <c r="G236" s="7"/>
      <c r="H236" s="9"/>
      <c r="I236" s="9"/>
      <c r="J236" s="9"/>
      <c r="K236" s="9"/>
    </row>
    <row r="237" spans="8:11" ht="17.25" customHeight="1">
      <c r="H237" s="9"/>
      <c r="I237" s="9"/>
      <c r="J237" s="9"/>
      <c r="K237" s="9"/>
    </row>
    <row r="238" ht="12.75" customHeight="1"/>
    <row r="239" ht="12.75" customHeight="1"/>
  </sheetData>
  <sheetProtection/>
  <mergeCells count="24">
    <mergeCell ref="A1:G1"/>
    <mergeCell ref="A2:G2"/>
    <mergeCell ref="A3:G3"/>
    <mergeCell ref="D4:F4"/>
    <mergeCell ref="C9:E9"/>
    <mergeCell ref="C14:E14"/>
    <mergeCell ref="C19:E19"/>
    <mergeCell ref="C24:E24"/>
    <mergeCell ref="C28:E28"/>
    <mergeCell ref="C36:E36"/>
    <mergeCell ref="C55:E55"/>
    <mergeCell ref="C66:E66"/>
    <mergeCell ref="C74:E74"/>
    <mergeCell ref="C80:E80"/>
    <mergeCell ref="C84:E84"/>
    <mergeCell ref="C90:E90"/>
    <mergeCell ref="C96:E96"/>
    <mergeCell ref="C102:E102"/>
    <mergeCell ref="C111:E111"/>
    <mergeCell ref="D112:E112"/>
    <mergeCell ref="A113:G113"/>
    <mergeCell ref="A114:G114"/>
    <mergeCell ref="A115:G115"/>
    <mergeCell ref="D116:F116"/>
  </mergeCells>
  <printOptions horizontalCentered="1" verticalCentered="1"/>
  <pageMargins left="0.39375" right="0.39375" top="0.7875" bottom="0.7875000000000002" header="0.5118055555555556" footer="0.5118055555555556"/>
  <pageSetup cellComments="atEnd" horizontalDpi="300" verticalDpi="300" orientation="portrait" paperSize="9" scale="59"/>
  <headerFooter alignWithMargins="0">
    <oddFooter>&amp;CPágina &amp;P</oddFooter>
  </headerFooter>
  <rowBreaks count="3" manualBreakCount="3">
    <brk id="36" max="6" man="1"/>
    <brk id="80" max="6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dcterms:created xsi:type="dcterms:W3CDTF">2009-03-09T18:51:09Z</dcterms:created>
  <dcterms:modified xsi:type="dcterms:W3CDTF">2020-06-30T18:24:51Z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1033-11.2.0.9431</vt:lpwstr>
  </property>
</Properties>
</file>